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Y:\財政係\総務財政課（名畑作業用）\市町村財政比較関係\H28年度会計財政状況資料集\【財政状況資料集】_014834_苫前町_2016\"/>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1027"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AM35" i="9"/>
  <c r="C35" i="9"/>
  <c r="CO34" i="9"/>
  <c r="BW34" i="9"/>
  <c r="BW35" i="9" s="1"/>
  <c r="AM34" i="9"/>
  <c r="U34" i="9"/>
  <c r="U35" i="9" s="1"/>
  <c r="C34" i="9"/>
  <c r="U36"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<sst xmlns="http://schemas.openxmlformats.org/spreadsheetml/2006/main" count="1030" uniqueCount="550">
  <si>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</si>
  <si>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</si>
  <si>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</si>
  <si>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</si>
  <si>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</si>
  <si>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</si>
  <si>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</si>
  <si>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</si>
  <si>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</si>
  <si>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</si>
  <si>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</si>
  <si>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</si>
  <si>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</si>
  <si>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</si>
  <si>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</si>
  <si>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</si>
  <si>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</si>
  <si>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</si>
  <si>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</si>
  <si>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</si>
  <si>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</si>
  <si>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</si>
  <si>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</si>
  <si>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</si>
  <si>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</si>
  <si>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</si>
  <si>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</si>
  <si>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</si>
  <si>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</si>
  <si>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</si>
  <si>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</si>
  <si>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</si>
  <si>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</si>
  <si>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</si>
  <si>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</si>
  <si>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</si>
  <si>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</si>
  <si>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</si>
  <si>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</si>
  <si>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</si>
  <si>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</si>
  <si>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</si>
  <si>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</si>
  <si>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</si>
  <si>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</si>
  <si>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</si>
  <si>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</si>
  <si>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</si>
  <si>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</si>
  <si>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</si>
  <si>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</si>
  <si>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</si>
  <si>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</si>
  <si>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</si>
  <si>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</si>
  <si>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</si>
  <si>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</si>
  <si>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</si>
  <si>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</si>
  <si>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</si>
  <si>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</si>
  <si>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</si>
  <si>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</si>
  <si>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</si>
  <si>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</si>
  <si>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</si>
  <si>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</si>
  <si>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</si>
  <si>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</si>
  <si>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</si>
  <si>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</si>
  <si>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</si>
  <si>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</si>
  <si>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</si>
  <si>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</si>
  <si>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</si>
  <si>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</si>
  <si>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</si>
  <si>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</si>
  <si>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</si>
  <si>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</si>
  <si>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</si>
  <si>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</si>
  <si>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</si>
  <si>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</si>
  <si>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</si>
  <si>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</si>
  <si>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</si>
  <si>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</si>
  <si>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</si>
  <si>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</si>
  <si>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</si>
  <si>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</si>
  <si>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</si>
  <si>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</si>
  <si>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</si>
  <si>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</si>
  <si>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</si>
  <si>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</si>
  <si>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</si>
  <si>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</si>
  <si>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</si>
  <si>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</si>
  <si>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</si>
  <si>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</si>
  <si>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</si>
  <si>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</si>
  <si>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</si>
  <si>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</si>
  <si>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</si>
  <si>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</si>
  <si>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</si>
  <si>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</si>
  <si>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</si>
  <si>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</si>
  <si>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</si>
  <si>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</si>
  <si>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</si>
  <si>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</si>
  <si>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</si>
  <si>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</si>
  <si>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</si>
  <si>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</si>
  <si>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</si>
  <si>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</si>
  <si>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</si>
  <si>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</si>
  <si>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</si>
  <si>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</si>
  <si>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</si>
  <si>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</si>
  <si>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</si>
  <si>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</si>
  <si>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</si>
  <si>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</si>
  <si>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</si>
  <si>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</si>
  <si>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</si>
  <si>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</si>
  <si>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</si>
  <si>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</si>
  <si>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</si>
  <si>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</si>
  <si>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</si>
  <si>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</si>
  <si>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</si>
  <si>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</si>
  <si>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</si>
  <si>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</si>
  <si>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</si>
  <si>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</si>
  <si>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</si>
  <si>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</si>
  <si>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</si>
  <si>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</si>
  <si>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</si>
  <si>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</si>
  <si>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</si>
  <si>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</si>
  <si>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</si>
  <si>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</si>
  <si>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</si>
  <si>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</si>
  <si>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</si>
  <si>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</si>
  <si>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</si>
  <si>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</si>
  <si>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</si>
  <si>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</si>
  <si>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</si>
  <si>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</si>
  <si>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</si>
  <si>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</si>
  <si>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</si>
  <si>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</si>
  <si>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</si>
  <si>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</si>
  <si>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</si>
  <si>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</si>
  <si>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</si>
  <si>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</si>
  <si>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</si>
  <si>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</si>
  <si>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</si>
  <si>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</si>
  <si>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</si>
  <si>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</si>
  <si>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</si>
  <si>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</si>
  <si>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</si>
  <si>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</si>
  <si>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</si>
  <si>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</si>
  <si>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</si>
  <si>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</si>
  <si>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</si>
  <si>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</si>
  <si>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</si>
  <si>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北海道苫前町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</si>
  <si>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</si>
  <si>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</si>
  <si>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</si>
  <si>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</si>
  <si>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</si>
  <si>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</si>
  <si>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</si>
  <si>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</si>
  <si>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</si>
  <si>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</si>
  <si>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</si>
  <si>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</si>
  <si>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</si>
  <si>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</si>
  <si>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</si>
  <si>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</si>
  <si>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</si>
  <si>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</si>
  <si>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</si>
  <si>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</si>
  <si>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</si>
  <si>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</si>
  <si>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</si>
  <si>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</si>
  <si>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</si>
  <si>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</si>
  <si>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</si>
  <si>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</si>
  <si>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</si>
  <si>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</si>
  <si>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</si>
  <si>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</si>
  <si>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</si>
  <si>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</si>
  <si>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</si>
  <si>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</si>
  <si>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</si>
  <si>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</si>
  <si>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</si>
  <si>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</si>
  <si>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</si>
  <si>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</si>
  <si>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</si>
  <si>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</si>
  <si>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</si>
  <si>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</si>
  <si>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</si>
  <si>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</si>
  <si>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</si>
  <si>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</si>
  <si>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</si>
  <si>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</si>
  <si>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</si>
  <si>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</si>
  <si>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</si>
  <si>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</si>
  <si>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</si>
  <si>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</si>
  <si>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</si>
  <si>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</si>
  <si>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</si>
  <si>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</si>
  <si>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</si>
  <si>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</si>
  <si>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</si>
  <si>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</si>
  <si>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</si>
  <si>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</si>
  <si>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</si>
  <si>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</si>
  <si>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</si>
  <si>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</si>
  <si>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</si>
  <si>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</si>
  <si>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</si>
  <si>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</si>
  <si>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</si>
  <si>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</si>
  <si>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</si>
  <si>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</si>
  <si>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</si>
  <si>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</si>
  <si>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</si>
  <si>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</si>
  <si>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</si>
  <si>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</si>
  <si>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</si>
  <si>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</si>
  <si>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</si>
  <si>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</si>
  <si>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</si>
  <si>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</si>
  <si>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</si>
  <si>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</si>
  <si>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</si>
  <si>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</si>
  <si>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</si>
  <si>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</si>
  <si>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</si>
  <si>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</si>
  <si>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</si>
  <si>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</si>
  <si>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</si>
  <si>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</si>
  <si>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</si>
  <si>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</si>
  <si>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</si>
  <si>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</si>
  <si>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</si>
  <si>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</si>
  <si>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</si>
  <si>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</si>
  <si>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</si>
  <si>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</si>
  <si>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</si>
  <si>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</si>
  <si>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</si>
  <si>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</si>
  <si>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</si>
  <si>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</si>
  <si>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</si>
  <si>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</si>
  <si>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</si>
  <si>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</si>
  <si>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</si>
  <si>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</si>
  <si>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</si>
  <si>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</si>
  <si>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</si>
  <si>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</si>
  <si>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</si>
  <si>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</si>
  <si>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</si>
  <si>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</si>
  <si>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</si>
  <si>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</si>
  <si>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</si>
  <si>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</si>
  <si>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</si>
  <si>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</si>
  <si>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</si>
  <si>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</si>
  <si>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</si>
  <si>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</si>
  <si>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</si>
  <si>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</si>
  <si>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</si>
  <si>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</si>
  <si>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北海道苫前町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</si>
  <si>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</si>
  <si>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</si>
  <si>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</si>
  <si>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</si>
  <si>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</si>
  <si>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</si>
  <si>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</si>
  <si>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</si>
  <si>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</si>
  <si>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</si>
  <si>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</si>
  <si>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</si>
  <si>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</si>
  <si>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</si>
  <si>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</si>
  <si>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</si>
  <si>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</si>
  <si>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</si>
  <si>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</si>
  <si>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</si>
  <si>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</si>
  <si>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</si>
  <si>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</si>
  <si>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</si>
  <si>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</si>
  <si>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</si>
  <si>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</si>
  <si>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</si>
  <si>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</si>
  <si>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</si>
  <si>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</si>
  <si>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</si>
  <si>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</si>
  <si>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</si>
  <si>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</si>
  <si>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</si>
  <si>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</si>
  <si>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</si>
  <si>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</si>
  <si>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</si>
  <si>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</si>
  <si>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</si>
  <si>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</si>
  <si>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</si>
  <si>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</si>
  <si>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</si>
  <si>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</si>
  <si>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</si>
  <si>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</si>
  <si>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</si>
  <si>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</si>
  <si>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</si>
  <si>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</si>
  <si>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</si>
  <si>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</si>
  <si>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</si>
  <si>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</si>
  <si>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</si>
  <si>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</si>
  <si>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</si>
  <si>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</si>
  <si>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</si>
  <si>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</si>
  <si>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</si>
  <si>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</si>
  <si>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</si>
  <si>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</si>
  <si>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</si>
  <si>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</si>
  <si>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</si>
  <si>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</si>
  <si>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</si>
  <si>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</si>
  <si>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</si>
  <si>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</si>
  <si>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</si>
  <si>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</si>
  <si>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</si>
  <si>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</si>
  <si>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</si>
  <si>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</si>
  <si>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</si>
  <si>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</si>
  <si>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</si>
  <si>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</si>
  <si>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</si>
  <si>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</si>
  <si>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</si>
  <si>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</si>
  <si>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</si>
  <si>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</si>
  <si>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</si>
  <si>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</si>
  <si>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</si>
  <si>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</si>
  <si>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</si>
  <si>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</si>
  <si>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</si>
  <si>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</si>
  <si>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</si>
  <si>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</si>
  <si>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</si>
  <si>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</si>
  <si>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</si>
  <si>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</si>
  <si>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</si>
  <si>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</si>
  <si>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</si>
  <si>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</si>
  <si>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</si>
  <si>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</si>
  <si>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</si>
  <si>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</si>
  <si>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</si>
  <si>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</si>
  <si>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</si>
  <si>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</si>
  <si>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</si>
  <si>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</si>
  <si>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</si>
  <si>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</si>
  <si>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</si>
  <si>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</si>
  <si>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</si>
  <si>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</si>
  <si>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</si>
  <si>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</si>
  <si>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</si>
  <si>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</si>
  <si>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</si>
  <si>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</si>
  <si>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</si>
  <si>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</si>
  <si>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</si>
  <si>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</si>
  <si>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</si>
  <si>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</si>
  <si>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</si>
  <si>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</si>
  <si>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</si>
  <si>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</si>
  <si>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</si>
  <si>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</si>
  <si>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</si>
  <si>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</si>
  <si>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</si>
  <si>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</si>
  <si>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</si>
  <si>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</si>
  <si>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</si>
  <si>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</si>
  <si>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</si>
  <si>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</si>
  <si>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</si>
  <si>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</si>
  <si>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</si>
  <si>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</si>
  <si>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</si>
  <si>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</si>
  <si>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</si>
  <si>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</si>
  <si>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</si>
  <si>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</si>
  <si>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</si>
  <si>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</si>
  <si>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</si>
  <si>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</si>
  <si>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</si>
  <si>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</si>
  <si>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</si>
  <si>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</si>
  <si>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</si>
  <si>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</si>
  <si>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</si>
  <si>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</si>
  <si>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</si>
  <si>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0.99</t>
  </si>
  <si>
    <t>▲ 3.59</t>
  </si>
  <si>
    <t>一般会計</t>
  </si>
  <si>
    <t>国民健康保険特別会計</t>
  </si>
  <si>
    <t>介護保険特別会計</t>
  </si>
  <si>
    <t>風力発電事業特別会計</t>
  </si>
  <si>
    <t>簡易水道事業特別会計</t>
  </si>
  <si>
    <t>下水道事業特別会計</t>
  </si>
  <si>
    <t>後期高齢者医療特別会計</t>
  </si>
  <si>
    <t>その他会計（赤字）</t>
  </si>
  <si>
    <t>その他会計（黒字）</t>
  </si>
  <si>
    <t>-</t>
    <phoneticPr fontId="2"/>
  </si>
  <si>
    <t>羽幌町外２町村衛生施設組合</t>
    <rPh sb="0" eb="3">
      <t>ハボロチョウ</t>
    </rPh>
    <rPh sb="3" eb="4">
      <t>ホカ</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</si>
  <si>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</si>
  <si>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</si>
  <si>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</si>
  <si>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</si>
  <si>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</si>
  <si>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</si>
  <si>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</si>
  <si>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</si>
  <si>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</si>
  <si>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公債費の償還満了に伴う起債残高の減少や、基金残高の増加により将来負担比率が算定されていない状況にあるが、今後においては、大型投資事業の実施による新規地方債の発行により、数値の発生が予見されることから、投資的事業の抑制を図り、財政健全化に努める。
　また、実質公債費比率についても、公債費の償還満了による起債残高の減少により改善が図られてきたが、小学校２校の改築事業や穀類乾燥調製施設整備事業など大型投資事業の実施により、実質公債費比率の上昇が見込まれ、今後においては、更なる新規地方債発行額の抑制を行い、数値の適正化に努める。</t>
    <rPh sb="1" eb="4">
      <t>コウサイヒ</t>
    </rPh>
    <rPh sb="5" eb="7">
      <t>ショウカン</t>
    </rPh>
    <rPh sb="7" eb="9">
      <t>マンリョウ</t>
    </rPh>
    <rPh sb="10" eb="11">
      <t>トモナ</t>
    </rPh>
    <rPh sb="12" eb="14">
      <t>キサイ</t>
    </rPh>
    <rPh sb="14" eb="16">
      <t>ザンダカ</t>
    </rPh>
    <rPh sb="17" eb="19">
      <t>ゲンショウ</t>
    </rPh>
    <rPh sb="21" eb="23">
      <t>キキン</t>
    </rPh>
    <rPh sb="23" eb="25">
      <t>ザンダカ</t>
    </rPh>
    <rPh sb="26" eb="28">
      <t>ゾウカ</t>
    </rPh>
    <rPh sb="31" eb="33">
      <t>ショウライ</t>
    </rPh>
    <rPh sb="33" eb="35">
      <t>フタン</t>
    </rPh>
    <rPh sb="35" eb="37">
      <t>ヒリツ</t>
    </rPh>
    <rPh sb="38" eb="40">
      <t>サンテイ</t>
    </rPh>
    <rPh sb="46" eb="48">
      <t>ジョウキョウ</t>
    </rPh>
    <rPh sb="53" eb="55">
      <t>コンゴ</t>
    </rPh>
    <rPh sb="61" eb="63">
      <t>オオガタ</t>
    </rPh>
    <rPh sb="63" eb="65">
      <t>トウシ</t>
    </rPh>
    <rPh sb="65" eb="67">
      <t>ジギョウ</t>
    </rPh>
    <rPh sb="68" eb="70">
      <t>ジッシ</t>
    </rPh>
    <rPh sb="73" eb="75">
      <t>シンキ</t>
    </rPh>
    <rPh sb="75" eb="78">
      <t>チホウサイ</t>
    </rPh>
    <rPh sb="79" eb="81">
      <t>ハッコウ</t>
    </rPh>
    <rPh sb="85" eb="87">
      <t>スウチ</t>
    </rPh>
    <rPh sb="88" eb="90">
      <t>ハッセイ</t>
    </rPh>
    <rPh sb="91" eb="93">
      <t>ヨケン</t>
    </rPh>
    <rPh sb="101" eb="104">
      <t>トウシテキ</t>
    </rPh>
    <rPh sb="104" eb="106">
      <t>ジギョウ</t>
    </rPh>
    <rPh sb="107" eb="109">
      <t>ヨクセイ</t>
    </rPh>
    <rPh sb="110" eb="111">
      <t>ハカ</t>
    </rPh>
    <rPh sb="113" eb="115">
      <t>ザイセイ</t>
    </rPh>
    <rPh sb="115" eb="118">
      <t>ケンゼンカ</t>
    </rPh>
    <rPh sb="119" eb="120">
      <t>ツト</t>
    </rPh>
    <rPh sb="128" eb="130">
      <t>ジッシツ</t>
    </rPh>
    <rPh sb="130" eb="133">
      <t>コウサイヒ</t>
    </rPh>
    <rPh sb="133" eb="135">
      <t>ヒリツ</t>
    </rPh>
    <rPh sb="141" eb="144">
      <t>コウサイヒ</t>
    </rPh>
    <rPh sb="145" eb="147">
      <t>ショウカン</t>
    </rPh>
    <rPh sb="147" eb="149">
      <t>マンリョウ</t>
    </rPh>
    <rPh sb="152" eb="154">
      <t>キサイ</t>
    </rPh>
    <rPh sb="154" eb="156">
      <t>ザンダカ</t>
    </rPh>
    <rPh sb="157" eb="159">
      <t>ゲンショウ</t>
    </rPh>
    <rPh sb="162" eb="164">
      <t>カイゼン</t>
    </rPh>
    <rPh sb="165" eb="166">
      <t>ハカ</t>
    </rPh>
    <rPh sb="173" eb="176">
      <t>ショウガッコウ</t>
    </rPh>
    <rPh sb="177" eb="178">
      <t>コウ</t>
    </rPh>
    <rPh sb="179" eb="181">
      <t>カイチク</t>
    </rPh>
    <rPh sb="181" eb="183">
      <t>ジギョウ</t>
    </rPh>
    <rPh sb="184" eb="186">
      <t>コクルイ</t>
    </rPh>
    <rPh sb="186" eb="188">
      <t>カンソウ</t>
    </rPh>
    <rPh sb="188" eb="190">
      <t>チョウセイ</t>
    </rPh>
    <rPh sb="190" eb="192">
      <t>シセツ</t>
    </rPh>
    <rPh sb="192" eb="194">
      <t>セイビ</t>
    </rPh>
    <rPh sb="194" eb="196">
      <t>ジギョウ</t>
    </rPh>
    <rPh sb="198" eb="200">
      <t>オオガタ</t>
    </rPh>
    <rPh sb="200" eb="202">
      <t>トウシ</t>
    </rPh>
    <rPh sb="202" eb="204">
      <t>ジギョウ</t>
    </rPh>
    <rPh sb="205" eb="207">
      <t>ジッシ</t>
    </rPh>
    <rPh sb="211" eb="213">
      <t>ジッシツ</t>
    </rPh>
    <rPh sb="213" eb="216">
      <t>コウサイヒ</t>
    </rPh>
    <rPh sb="216" eb="218">
      <t>ヒリツ</t>
    </rPh>
    <rPh sb="219" eb="221">
      <t>ジョウショウ</t>
    </rPh>
    <rPh sb="222" eb="224">
      <t>ミコ</t>
    </rPh>
    <rPh sb="227" eb="229">
      <t>コンゴ</t>
    </rPh>
    <rPh sb="235" eb="236">
      <t>サラ</t>
    </rPh>
    <rPh sb="238" eb="240">
      <t>シンキ</t>
    </rPh>
    <rPh sb="240" eb="243">
      <t>チホウサイ</t>
    </rPh>
    <rPh sb="243" eb="246">
      <t>ハッコウガク</t>
    </rPh>
    <rPh sb="247" eb="249">
      <t>ヨクセイ</t>
    </rPh>
    <rPh sb="250" eb="251">
      <t>オコナ</t>
    </rPh>
    <rPh sb="253" eb="255">
      <t>スウチ</t>
    </rPh>
    <rPh sb="256" eb="259">
      <t>テキセイカ</t>
    </rPh>
    <rPh sb="260" eb="261">
      <t>ツト</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</si>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</sst>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F450-455E-A8A2-CECB2A1DB4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208384</c:v>
                </c:pt>
                <c:pt idx="1">
                  <c:v>141103</c:v>
                </c:pt>
                <c:pt idx="2">
                  <c:v>274914</c:v>
                </c:pt>
                <c:pt idx="3">
                  <c:v>489482</c:v>
                </c:pt>
                <c:pt idx="4">
                  <c:v>903940</c:v>
                </c:pt>
              </c:numCache>
            </c:numRef>
          </c:val>
          <c:smooth val="0"/>
          <c:extLst>
            <c:ext xmlns:c16="http://schemas.microsoft.com/office/drawing/2014/chart" uri="{C3380CC4-5D6E-409C-BE32-E72D297353CC}">
              <c16:uniqueId val="{00000001-F450-455E-A8A2-CECB2A1DB451}"/>
            </c:ext>
          </c:extLst>
        </c:ser>
        <c:dLbls>
          <c:showLegendKey val="0"/>
          <c:showVal val="0"/>
          <c:showCatName val="0"/>
          <c:showSerName val="0"/>
          <c:showPercent val="0"/>
          <c:showBubbleSize val="0"/>
        </c:dLbls>
        <c:marker val="1"/>
        <c:smooth val="0"/>
        <c:axId val="160041984"/>
        <c:axId val="160106752"/>
      </c:lineChart>
      <c:catAx>
        <c:axId val="16004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06752"/>
        <c:crosses val="autoZero"/>
        <c:auto val="1"/>
        <c:lblAlgn val="ctr"/>
        <c:lblOffset val="100"/>
        <c:tickLblSkip val="1"/>
        <c:tickMarkSkip val="1"/>
        <c:noMultiLvlLbl val="0"/>
      </c:catAx>
      <c:valAx>
        <c:axId val="160106752"/>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04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6.58</c:v>
                </c:pt>
                <c:pt idx="1">
                  <c:v>6.27</c:v>
                </c:pt>
                <c:pt idx="2">
                  <c:v>5.61</c:v>
                </c:pt>
                <c:pt idx="3">
                  <c:v>7.47</c:v>
                </c:pt>
                <c:pt idx="4">
                  <c:v>3.62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32.93</c:v>
                </c:pt>
                <c:pt idx="1">
                  <c:v>41.61</c:v>
                </c:pt>
                <c:pt idx="2">
                  <c:v>50.41</c:v>
                </c:pt>
                <c:pt idx="3">
                  <c:v>55.68</c:v>
                </c:pt>
                <c:pt idx="4">
                  <c:v>63.95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057536"/>
        <c:axId val="9110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4.24</c:v>
                </c:pt>
                <c:pt idx="1">
                  <c:v>1.67</c:v>
                </c:pt>
                <c:pt idx="2">
                  <c:v>-0.99</c:v>
                </c:pt>
                <c:pt idx="3">
                  <c:v>1.91</c:v>
                </c:pt>
                <c:pt idx="4">
                  <c:v>-3.59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057536"/>
        <c:axId val="91105536"/>
      </c:lineChart>
      <c:catAx>
        <c:axId val="9105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05536"/>
        <c:crosses val="autoZero"/>
        <c:auto val="1"/>
        <c:lblAlgn val="ctr"/>
        <c:lblOffset val="100"/>
        <c:tickLblSkip val="1"/>
        <c:tickMarkSkip val="1"/>
        <c:noMultiLvlLbl val="0"/>
      </c:catAx>
      <c:valAx>
        <c:axId val="9110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5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7.0000000000000007E-2</c:v>
                </c:pt>
                <c:pt idx="4">
                  <c:v>#N/A</c:v>
                </c:pt>
                <c:pt idx="5">
                  <c:v>0</c:v>
                </c:pt>
                <c:pt idx="6">
                  <c:v>#N/A</c:v>
                </c:pt>
                <c:pt idx="7">
                  <c:v>0.04</c:v>
                </c:pt>
                <c:pt idx="8">
                  <c:v>#N/A</c:v>
                </c:pt>
                <c:pt idx="9">
                  <c:v>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0.26</c:v>
                </c:pt>
                <c:pt idx="2">
                  <c:v>#N/A</c:v>
                </c:pt>
                <c:pt idx="3">
                  <c:v>0.21</c:v>
                </c:pt>
                <c:pt idx="4">
                  <c:v>#N/A</c:v>
                </c:pt>
                <c:pt idx="5">
                  <c:v>0.4</c:v>
                </c:pt>
                <c:pt idx="6">
                  <c:v>#N/A</c:v>
                </c:pt>
                <c:pt idx="7">
                  <c:v>0.22</c:v>
                </c:pt>
                <c:pt idx="8">
                  <c:v>#N/A</c:v>
                </c:pt>
                <c:pt idx="9">
                  <c:v>0.41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0.26</c:v>
                </c:pt>
                <c:pt idx="2">
                  <c:v>#N/A</c:v>
                </c:pt>
                <c:pt idx="3">
                  <c:v>0.9</c:v>
                </c:pt>
                <c:pt idx="4">
                  <c:v>#N/A</c:v>
                </c:pt>
                <c:pt idx="5">
                  <c:v>0.84</c:v>
                </c:pt>
                <c:pt idx="6">
                  <c:v>#N/A</c:v>
                </c:pt>
                <c:pt idx="7">
                  <c:v>0.92</c:v>
                </c:pt>
                <c:pt idx="8">
                  <c:v>#N/A</c:v>
                </c:pt>
                <c:pt idx="9">
                  <c:v>0.53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6.57</c:v>
                </c:pt>
                <c:pt idx="2">
                  <c:v>#N/A</c:v>
                </c:pt>
                <c:pt idx="3">
                  <c:v>6.27</c:v>
                </c:pt>
                <c:pt idx="4">
                  <c:v>#N/A</c:v>
                </c:pt>
                <c:pt idx="5">
                  <c:v>5.61</c:v>
                </c:pt>
                <c:pt idx="6">
                  <c:v>#N/A</c:v>
                </c:pt>
                <c:pt idx="7">
                  <c:v>7.47</c:v>
                </c:pt>
                <c:pt idx="8">
                  <c:v>#N/A</c:v>
                </c:pt>
                <c:pt idx="9">
                  <c:v>3.62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363520"/>
        <c:axId val="150369792"/>
      </c:barChart>
      <c:catAx>
        <c:axId val="1503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369792"/>
        <c:crosses val="autoZero"/>
        <c:auto val="1"/>
        <c:lblAlgn val="ctr"/>
        <c:lblOffset val="100"/>
        <c:tickLblSkip val="1"/>
        <c:tickMarkSkip val="1"/>
        <c:noMultiLvlLbl val="0"/>
      </c:catAx>
      <c:valAx>
        <c:axId val="15036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363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659</c:v>
                </c:pt>
                <c:pt idx="5">
                  <c:v>636</c:v>
                </c:pt>
                <c:pt idx="8">
                  <c:v>636</c:v>
                </c:pt>
                <c:pt idx="11">
                  <c:v>580</c:v>
                </c:pt>
                <c:pt idx="14">
                  <c:v>574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2</c:v>
                </c:pt>
                <c:pt idx="9">
                  <c:v>1</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70</c:v>
                </c:pt>
                <c:pt idx="3">
                  <c:v>66</c:v>
                </c:pt>
                <c:pt idx="6">
                  <c:v>66</c:v>
                </c:pt>
                <c:pt idx="9">
                  <c:v>66</c:v>
                </c:pt>
                <c:pt idx="12">
                  <c:v>66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c:v>
                </c:pt>
                <c:pt idx="3">
                  <c:v>113</c:v>
                </c:pt>
                <c:pt idx="6">
                  <c:v>119</c:v>
                </c:pt>
                <c:pt idx="9">
                  <c:v>125</c:v>
                </c:pt>
                <c:pt idx="12">
                  <c:v>116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705</c:v>
                </c:pt>
                <c:pt idx="3">
                  <c:v>671</c:v>
                </c:pt>
                <c:pt idx="6">
                  <c:v>583</c:v>
                </c:pt>
                <c:pt idx="9">
                  <c:v>560</c:v>
                </c:pt>
                <c:pt idx="12">
                  <c:v>612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795648"/>
        <c:axId val="15879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241</c:v>
                </c:pt>
                <c:pt idx="2">
                  <c:v>#N/A</c:v>
                </c:pt>
                <c:pt idx="3">
                  <c:v>#N/A</c:v>
                </c:pt>
                <c:pt idx="4">
                  <c:v>217</c:v>
                </c:pt>
                <c:pt idx="5">
                  <c:v>#N/A</c:v>
                </c:pt>
                <c:pt idx="6">
                  <c:v>#N/A</c:v>
                </c:pt>
                <c:pt idx="7">
                  <c:v>134</c:v>
                </c:pt>
                <c:pt idx="8">
                  <c:v>#N/A</c:v>
                </c:pt>
                <c:pt idx="9">
                  <c:v>#N/A</c:v>
                </c:pt>
                <c:pt idx="10">
                  <c:v>172</c:v>
                </c:pt>
                <c:pt idx="11">
                  <c:v>#N/A</c:v>
                </c:pt>
                <c:pt idx="12">
                  <c:v>#N/A</c:v>
                </c:pt>
                <c:pt idx="13">
                  <c:v>220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795648"/>
        <c:axId val="158799360"/>
      </c:lineChart>
      <c:catAx>
        <c:axId val="15879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799360"/>
        <c:crosses val="autoZero"/>
        <c:auto val="1"/>
        <c:lblAlgn val="ctr"/>
        <c:lblOffset val="100"/>
        <c:tickLblSkip val="1"/>
        <c:tickMarkSkip val="1"/>
        <c:noMultiLvlLbl val="0"/>
      </c:catAx>
      <c:valAx>
        <c:axId val="15879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9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4199</c:v>
                </c:pt>
                <c:pt idx="5">
                  <c:v>4065</c:v>
                </c:pt>
                <c:pt idx="8">
                  <c:v>4047</c:v>
                </c:pt>
                <c:pt idx="11">
                  <c:v>4396</c:v>
                </c:pt>
                <c:pt idx="14">
                  <c:v>4870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239</c:v>
                </c:pt>
                <c:pt idx="5">
                  <c:v>200</c:v>
                </c:pt>
                <c:pt idx="8">
                  <c:v>172</c:v>
                </c:pt>
                <c:pt idx="11">
                  <c:v>145</c:v>
                </c:pt>
                <c:pt idx="14">
                  <c:v>123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2634</c:v>
                </c:pt>
                <c:pt idx="5">
                  <c:v>3123</c:v>
                </c:pt>
                <c:pt idx="8">
                  <c:v>3374</c:v>
                </c:pt>
                <c:pt idx="11">
                  <c:v>3573</c:v>
                </c:pt>
                <c:pt idx="14">
                  <c:v>3605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926</c:v>
                </c:pt>
                <c:pt idx="3">
                  <c:v>814</c:v>
                </c:pt>
                <c:pt idx="6">
                  <c:v>816</c:v>
                </c:pt>
                <c:pt idx="9">
                  <c:v>843</c:v>
                </c:pt>
                <c:pt idx="12">
                  <c:v>792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324</c:v>
                </c:pt>
                <c:pt idx="3">
                  <c:v>264</c:v>
                </c:pt>
                <c:pt idx="6">
                  <c:v>202</c:v>
                </c:pt>
                <c:pt idx="9">
                  <c:v>138</c:v>
                </c:pt>
                <c:pt idx="12">
                  <c:v>103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1418</c:v>
                </c:pt>
                <c:pt idx="3">
                  <c:v>1418</c:v>
                </c:pt>
                <c:pt idx="6">
                  <c:v>1356</c:v>
                </c:pt>
                <c:pt idx="9">
                  <c:v>1277</c:v>
                </c:pt>
                <c:pt idx="12">
                  <c:v>1287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c:v>
                </c:pt>
                <c:pt idx="3">
                  <c:v>42</c:v>
                </c:pt>
                <c:pt idx="6">
                  <c:v>32</c:v>
                </c:pt>
                <c:pt idx="9">
                  <c:v>23</c:v>
                </c:pt>
                <c:pt idx="12">
                  <c:v>10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4384</c:v>
                </c:pt>
                <c:pt idx="3">
                  <c:v>4002</c:v>
                </c:pt>
                <c:pt idx="6">
                  <c:v>4132</c:v>
                </c:pt>
                <c:pt idx="9">
                  <c:v>4656</c:v>
                </c:pt>
                <c:pt idx="12">
                  <c:v>5326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440256"/>
        <c:axId val="15947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440256"/>
        <c:axId val="159473024"/>
      </c:lineChart>
      <c:catAx>
        <c:axId val="15944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473024"/>
        <c:crosses val="autoZero"/>
        <c:auto val="1"/>
        <c:lblAlgn val="ctr"/>
        <c:lblOffset val="100"/>
        <c:tickLblSkip val="1"/>
        <c:tickMarkSkip val="1"/>
        <c:noMultiLvlLbl val="0"/>
      </c:catAx>
      <c:valAx>
        <c:axId val="15947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4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{1EF3CD4B-F0F8-468C-8717-288FE839FFEB}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D9F-4015-9A4D-6D0DC007375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{A3238829-8AA6-4575-9692-B4D7A4B46372}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D9F-4015-9A4D-6D0DC007375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{313D0631-A47D-4354-9249-F1D6B67B38D6}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D9F-4015-9A4D-6D0DC007375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{4321AD00-5FE0-4E52-8057-2618E9B977C7}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D9F-4015-9A4D-6D0DC007375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{0B1409EE-369C-4B31-98ED-22CBA382543D}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D9F-4015-9A4D-6D0DC0073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D9F-4015-9A4D-6D0DC007375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{C5FBD1AC-ABC4-4C6A-82B1-3972ED3A0792}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D9F-4015-9A4D-6D0DC007375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{4BCAAD88-1242-46B9-A912-AF8BF0573AA7}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D9F-4015-9A4D-6D0DC007375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{16AB582B-A07B-401B-A15A-B870F28A9A9F}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D9F-4015-9A4D-6D0DC007375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{C810E6A4-DDB7-43A2-8CDC-3677E00B4871}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D9F-4015-9A4D-6D0DC007375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{16E8711F-F561-4547-BCF3-C180322CED62}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D9F-4015-9A4D-6D0DC0073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D9F-4015-9A4D-6D0DC0073753}"/>
            </c:ext>
          </c:extLst>
        </c:ser>
        <c:dLbls>
          <c:showLegendKey val="0"/>
          <c:showVal val="0"/>
          <c:showCatName val="0"/>
          <c:showSerName val="0"/>
          <c:showPercent val="0"/>
          <c:showBubbleSize val="0"/>
        </c:dLbls>
        <c:axId val="74179712"/>
        <c:axId val="74181632"/>
      </c:scatterChart>
      <c:valAx>
        <c:axId val="74179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81632"/>
        <c:crosses val="autoZero"/>
        <c:crossBetween val="midCat"/>
      </c:valAx>
      <c:valAx>
        <c:axId val="74181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7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{0B8165B2-82E6-4CE6-9429-E47AF929976C}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962-41E8-AF73-86AE62FE9A1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{65A97ABB-DD7B-4F15-BA05-5D1DFF696557}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962-41E8-AF73-86AE62FE9A1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{43F29153-CE6D-4F8A-8A17-9C9CEAB6BBF6}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962-41E8-AF73-86AE62FE9A1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{FD3326D4-BD48-4314-B151-873C75A7BFD8}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962-41E8-AF73-86AE62FE9A1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{8F1EFE28-D5AC-4E2F-986F-BEEC6F845C5F}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962-41E8-AF73-86AE62FE9A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10.6</c:v>
                </c:pt>
                <c:pt idx="2">
                  <c:v>8.3000000000000007</c:v>
                </c:pt>
                <c:pt idx="3">
                  <c:v>7.4</c:v>
                </c:pt>
                <c:pt idx="4">
                  <c:v>7.6</c:v>
                </c:pt>
              </c:numCache>
            </c:numRef>
          </c:xVal>
          <c:yVal>
            <c:numRef>
              <c:f>公会計指標分析・財政指標組合せ分析表!$K$73:$O$73</c:f>
              <c:numCache>
                <c:formatCode>#,##0.0;"▲ "#,##0.0</c:formatCode>
                <c:ptCount val="5"/>
                <c:pt idx="0">
                  <c:v>1.2</c:v>
                </c:pt>
              </c:numCache>
            </c:numRef>
          </c:yVal>
          <c:smooth val="0"/>
          <c:extLst>
            <c:ext xmlns:c16="http://schemas.microsoft.com/office/drawing/2014/chart" uri="{C3380CC4-5D6E-409C-BE32-E72D297353CC}">
              <c16:uniqueId val="{00000005-8962-41E8-AF73-86AE62FE9A1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{3DC97791-0E2D-48C9-9D7F-78AE3808E111}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962-41E8-AF73-86AE62FE9A1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{F6D0E06E-96D4-4C77-80B6-8292EFA681B0}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962-41E8-AF73-86AE62FE9A1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{BE862D30-31C6-4083-8E22-CA1FBE4DA335}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962-41E8-AF73-86AE62FE9A1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{11267B4F-43AA-4BEC-B803-2B2A9FBF7E67}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962-41E8-AF73-86AE62FE9A1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{175E6A46-3D12-4872-B7D2-5095708EA9F3}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962-41E8-AF73-86AE62FE9A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8962-41E8-AF73-86AE62FE9A15}"/>
            </c:ext>
          </c:extLst>
        </c:ser>
        <c:dLbls>
          <c:showLegendKey val="0"/>
          <c:showVal val="0"/>
          <c:showCatName val="0"/>
          <c:showSerName val="0"/>
          <c:showPercent val="0"/>
          <c:showBubbleSize val="0"/>
        </c:dLbls>
        <c:axId val="74056448"/>
        <c:axId val="74058368"/>
      </c:scatterChart>
      <c:valAx>
        <c:axId val="74056448"/>
        <c:scaling>
          <c:orientation val="minMax"/>
          <c:max val="12.5"/>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58368"/>
        <c:crosses val="autoZero"/>
        <c:crossBetween val="midCat"/>
      </c:valAx>
      <c:valAx>
        <c:axId val="74058368"/>
        <c:scaling>
          <c:orientation val="minMax"/>
          <c:max val="1.4"/>
          <c:min val="-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56448"/>
        <c:crosses val="autoZero"/>
        <c:crossBetween val="midCat"/>
        <c:majorUnit val="0.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実質公債費比率は、３ヶ年平均で７．６％となっており前年度より０．２ポイント増加した。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実施してきた公債費負担適正化計画における公債費の平準化など、過去の大型投資事業の償還終了により地方債元利償還金は年々減少していたが、新たに実施した学校改築事業をはじめとする投資事業の償還がはじまることから、真に必要な事業、緊急を要する事業を峻別し、投資的事業の抑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これまでの新規地方債発行額の抑制や充当可能基金の増加などにより、将来負担比率は年々減少し、比率が算定されない状況となっている。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においては、大型投資事業の実施による公債費や、老朽化した施設の維持補修経費の増加が予測され、財政運営における基金充当などにより、将来負担比率の分子が増加に転じることから、新規発行地方債の抑制と、更なる歳出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67498A39-15A2-44CF-A519-2CF7BEF92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F28B2465-783E-414C-84B9-91FDACECC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a:extLst>
            <a:ext uri="{FF2B5EF4-FFF2-40B4-BE49-F238E27FC236}">
              <a16:creationId xmlns:a16="http://schemas.microsoft.com/office/drawing/2014/main" id="{3810F82E-2D6F-43C5-BEA4-F8CF31AB77C7}"/>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a:extLst>
            <a:ext uri="{FF2B5EF4-FFF2-40B4-BE49-F238E27FC236}">
              <a16:creationId xmlns:a16="http://schemas.microsoft.com/office/drawing/2014/main" id="{CA2F1288-CF6C-4D18-A111-BD1D7970B6D6}"/>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a:extLst>
            <a:ext uri="{FF2B5EF4-FFF2-40B4-BE49-F238E27FC236}">
              <a16:creationId xmlns:a16="http://schemas.microsoft.com/office/drawing/2014/main" id="{8F8BF013-A6DC-4053-A8BD-0ACA72E45733}"/>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a:extLst>
            <a:ext uri="{FF2B5EF4-FFF2-40B4-BE49-F238E27FC236}">
              <a16:creationId xmlns:a16="http://schemas.microsoft.com/office/drawing/2014/main" id="{8E448DAD-F4A2-4098-8F1C-4B61DE3560AC}"/>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a:extLst>
            <a:ext uri="{FF2B5EF4-FFF2-40B4-BE49-F238E27FC236}">
              <a16:creationId xmlns:a16="http://schemas.microsoft.com/office/drawing/2014/main" id="{5AF29FCD-3EC6-45EF-9A92-CD865AA4ED2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a:extLst>
            <a:ext uri="{FF2B5EF4-FFF2-40B4-BE49-F238E27FC236}">
              <a16:creationId xmlns:a16="http://schemas.microsoft.com/office/drawing/2014/main" id="{2C6F9F5B-B529-4D1C-AFEE-B55B8BCFE40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a:extLst>
            <a:ext uri="{FF2B5EF4-FFF2-40B4-BE49-F238E27FC236}">
              <a16:creationId xmlns:a16="http://schemas.microsoft.com/office/drawing/2014/main" id="{57E23216-5DB5-4A64-9BF4-92892A00367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a:extLst>
            <a:ext uri="{FF2B5EF4-FFF2-40B4-BE49-F238E27FC236}">
              <a16:creationId xmlns:a16="http://schemas.microsoft.com/office/drawing/2014/main" id="{D958F9D1-13B5-42C0-8487-1E5CE920F67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a:extLst>
            <a:ext uri="{FF2B5EF4-FFF2-40B4-BE49-F238E27FC236}">
              <a16:creationId xmlns:a16="http://schemas.microsoft.com/office/drawing/2014/main" id="{65923648-3F2F-4B79-B144-B86D5AF3DA2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a:extLst>
            <a:ext uri="{FF2B5EF4-FFF2-40B4-BE49-F238E27FC236}">
              <a16:creationId xmlns:a16="http://schemas.microsoft.com/office/drawing/2014/main" id="{56870B1C-A57A-48BD-B5FC-D713B3EA200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a:extLst>
            <a:ext uri="{FF2B5EF4-FFF2-40B4-BE49-F238E27FC236}">
              <a16:creationId xmlns:a16="http://schemas.microsoft.com/office/drawing/2014/main" id="{53A11850-499F-4CD8-8097-C245CA9BD1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a:extLst>
            <a:ext uri="{FF2B5EF4-FFF2-40B4-BE49-F238E27FC236}">
              <a16:creationId xmlns:a16="http://schemas.microsoft.com/office/drawing/2014/main" id="{CFBDD74B-0167-4A0A-8D5D-CB896A8E421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a:extLst>
            <a:ext uri="{FF2B5EF4-FFF2-40B4-BE49-F238E27FC236}">
              <a16:creationId xmlns:a16="http://schemas.microsoft.com/office/drawing/2014/main" id="{ECC1D8DF-60FE-48CF-8D3B-C1D509748EB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a:extLst>
            <a:ext uri="{FF2B5EF4-FFF2-40B4-BE49-F238E27FC236}">
              <a16:creationId xmlns:a16="http://schemas.microsoft.com/office/drawing/2014/main" id="{0630C878-658B-44D1-AC7F-51BEC04C4C79}"/>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3,246
3,235
454.60
6,529,514
6,429,024
100,490
2,775,650
5,326,469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a:extLst>
            <a:ext uri="{FF2B5EF4-FFF2-40B4-BE49-F238E27FC236}">
              <a16:creationId xmlns:a16="http://schemas.microsoft.com/office/drawing/2014/main" id="{A49A2EA7-9079-422B-B1B4-E3BF50E18F1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a:extLst>
            <a:ext uri="{FF2B5EF4-FFF2-40B4-BE49-F238E27FC236}">
              <a16:creationId xmlns:a16="http://schemas.microsoft.com/office/drawing/2014/main" id="{F27E950A-4E0D-46F4-AA1F-07E013AA16B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a:extLst>
            <a:ext uri="{FF2B5EF4-FFF2-40B4-BE49-F238E27FC236}">
              <a16:creationId xmlns:a16="http://schemas.microsoft.com/office/drawing/2014/main" id="{BCB991AE-6C1E-4FF3-A58B-98BC4324C8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a:extLst>
            <a:ext uri="{FF2B5EF4-FFF2-40B4-BE49-F238E27FC236}">
              <a16:creationId xmlns:a16="http://schemas.microsoft.com/office/drawing/2014/main" id="{15B7DDF6-9E85-466D-84A2-EE0D03650C4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a:extLst>
            <a:ext uri="{FF2B5EF4-FFF2-40B4-BE49-F238E27FC236}">
              <a16:creationId xmlns:a16="http://schemas.microsoft.com/office/drawing/2014/main" id="{9CC9897F-6563-408C-B1A4-D2EECD8A37F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a:extLst>
            <a:ext uri="{FF2B5EF4-FFF2-40B4-BE49-F238E27FC236}">
              <a16:creationId xmlns:a16="http://schemas.microsoft.com/office/drawing/2014/main" id="{4D3571F6-201F-4766-B8C7-C79FDE670AB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a:extLst>
            <a:ext uri="{FF2B5EF4-FFF2-40B4-BE49-F238E27FC236}">
              <a16:creationId xmlns:a16="http://schemas.microsoft.com/office/drawing/2014/main" id="{5443D54F-C483-4A27-9DEE-2547AE3103D9}"/>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a:extLst>
            <a:ext uri="{FF2B5EF4-FFF2-40B4-BE49-F238E27FC236}">
              <a16:creationId xmlns:a16="http://schemas.microsoft.com/office/drawing/2014/main" id="{1ADCCEC6-79A1-48BF-A778-D02586C0AEA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a:extLst>
            <a:ext uri="{FF2B5EF4-FFF2-40B4-BE49-F238E27FC236}">
              <a16:creationId xmlns:a16="http://schemas.microsoft.com/office/drawing/2014/main" id="{A450AB66-8197-4C58-84F4-3CA80FCC19CE}"/>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a:extLst>
            <a:ext uri="{FF2B5EF4-FFF2-40B4-BE49-F238E27FC236}">
              <a16:creationId xmlns:a16="http://schemas.microsoft.com/office/drawing/2014/main" id="{C4EA1638-517D-4350-83EC-AEE4558DFA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a:extLst>
            <a:ext uri="{FF2B5EF4-FFF2-40B4-BE49-F238E27FC236}">
              <a16:creationId xmlns:a16="http://schemas.microsoft.com/office/drawing/2014/main" id="{C2EB6125-1D4C-4E0B-8A4A-85375E18DC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a:extLst>
            <a:ext uri="{FF2B5EF4-FFF2-40B4-BE49-F238E27FC236}">
              <a16:creationId xmlns:a16="http://schemas.microsoft.com/office/drawing/2014/main" id="{531F3CFC-8EFE-4625-9BD3-83BA5DA1A96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a:extLst>
            <a:ext uri="{FF2B5EF4-FFF2-40B4-BE49-F238E27FC236}">
              <a16:creationId xmlns:a16="http://schemas.microsoft.com/office/drawing/2014/main" id="{4F33EC3F-B3E0-4CE8-B350-BADF29FF6D86}"/>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a:extLst>
            <a:ext uri="{FF2B5EF4-FFF2-40B4-BE49-F238E27FC236}">
              <a16:creationId xmlns:a16="http://schemas.microsoft.com/office/drawing/2014/main" id="{D5FD6D3E-A14D-4E46-A8D6-409398B2ED2B}"/>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a:extLst>
            <a:ext uri="{FF2B5EF4-FFF2-40B4-BE49-F238E27FC236}">
              <a16:creationId xmlns:a16="http://schemas.microsoft.com/office/drawing/2014/main" id="{FD324AE4-93E6-4471-AD3B-3D82AD43258A}"/>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a:extLst>
            <a:ext uri="{FF2B5EF4-FFF2-40B4-BE49-F238E27FC236}">
              <a16:creationId xmlns:a16="http://schemas.microsoft.com/office/drawing/2014/main" id="{29B5A3CE-F85C-4BD7-87F3-FFF26759F6F8}"/>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a:extLst>
            <a:ext uri="{FF2B5EF4-FFF2-40B4-BE49-F238E27FC236}">
              <a16:creationId xmlns:a16="http://schemas.microsoft.com/office/drawing/2014/main" id="{0F3144F7-4DCD-4339-9F47-55ED2EE45D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a:extLst>
            <a:ext uri="{FF2B5EF4-FFF2-40B4-BE49-F238E27FC236}">
              <a16:creationId xmlns:a16="http://schemas.microsoft.com/office/drawing/2014/main" id="{3AE20C9F-DE76-4382-92B3-514D802E925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a:extLst>
            <a:ext uri="{FF2B5EF4-FFF2-40B4-BE49-F238E27FC236}">
              <a16:creationId xmlns:a16="http://schemas.microsoft.com/office/drawing/2014/main" id="{E2824287-B48F-4632-87F4-3B482F8121CA}"/>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a:extLst>
            <a:ext uri="{FF2B5EF4-FFF2-40B4-BE49-F238E27FC236}">
              <a16:creationId xmlns:a16="http://schemas.microsoft.com/office/drawing/2014/main" id="{3F89C2A3-9D0E-483E-AAA7-78757510E1B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a:extLst>
            <a:ext uri="{FF2B5EF4-FFF2-40B4-BE49-F238E27FC236}">
              <a16:creationId xmlns:a16="http://schemas.microsoft.com/office/drawing/2014/main" id="{696A0F7D-83F7-4963-80DD-362DB16AAC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a:extLst>
            <a:ext uri="{FF2B5EF4-FFF2-40B4-BE49-F238E27FC236}">
              <a16:creationId xmlns:a16="http://schemas.microsoft.com/office/drawing/2014/main" id="{48FF2A41-45B0-4C05-A779-AC637593408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a:extLst>
            <a:ext uri="{FF2B5EF4-FFF2-40B4-BE49-F238E27FC236}">
              <a16:creationId xmlns:a16="http://schemas.microsoft.com/office/drawing/2014/main" id="{9BB71393-4197-4215-9064-2ABE2D40F23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a:extLst>
            <a:ext uri="{FF2B5EF4-FFF2-40B4-BE49-F238E27FC236}">
              <a16:creationId xmlns:a16="http://schemas.microsoft.com/office/drawing/2014/main" id="{2EBED29B-E3F2-42C5-A3BE-FADF134CECF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a:extLst>
            <a:ext uri="{FF2B5EF4-FFF2-40B4-BE49-F238E27FC236}">
              <a16:creationId xmlns:a16="http://schemas.microsoft.com/office/drawing/2014/main" id="{962AFC5A-20E5-4B3A-8392-3AFB6BD72DB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a:extLst>
            <a:ext uri="{FF2B5EF4-FFF2-40B4-BE49-F238E27FC236}">
              <a16:creationId xmlns:a16="http://schemas.microsoft.com/office/drawing/2014/main" id="{198422E6-7448-478E-BE95-CC3D22368B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a:extLst>
            <a:ext uri="{FF2B5EF4-FFF2-40B4-BE49-F238E27FC236}">
              <a16:creationId xmlns:a16="http://schemas.microsoft.com/office/drawing/2014/main" id="{F52EAFEF-54C4-4FC9-B327-21EF927D3AC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a:extLst>
            <a:ext uri="{FF2B5EF4-FFF2-40B4-BE49-F238E27FC236}">
              <a16:creationId xmlns:a16="http://schemas.microsoft.com/office/drawing/2014/main" id="{167306C2-C053-4353-A1F2-B97C7578828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a:extLst>
            <a:ext uri="{FF2B5EF4-FFF2-40B4-BE49-F238E27FC236}">
              <a16:creationId xmlns:a16="http://schemas.microsoft.com/office/drawing/2014/main" id="{D7CA76B5-AF07-4298-9688-BA40A4ED71D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a:extLst>
            <a:ext uri="{FF2B5EF4-FFF2-40B4-BE49-F238E27FC236}">
              <a16:creationId xmlns:a16="http://schemas.microsoft.com/office/drawing/2014/main" id="{D717F8DF-7522-4921-BB4D-11313F02B5BF}"/>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a:extLst>
            <a:ext uri="{FF2B5EF4-FFF2-40B4-BE49-F238E27FC236}">
              <a16:creationId xmlns:a16="http://schemas.microsoft.com/office/drawing/2014/main" id="{81A283EE-7EFE-4A49-935B-59C691E7664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a:extLst>
            <a:ext uri="{FF2B5EF4-FFF2-40B4-BE49-F238E27FC236}">
              <a16:creationId xmlns:a16="http://schemas.microsoft.com/office/drawing/2014/main" id="{E84F1D42-6C97-4F2E-99C3-4F089688FD0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a:extLst>
            <a:ext uri="{FF2B5EF4-FFF2-40B4-BE49-F238E27FC236}">
              <a16:creationId xmlns:a16="http://schemas.microsoft.com/office/drawing/2014/main" id="{586E5FFC-77A9-4F7D-B2A9-C3BF7FA074E4}"/>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id="{DC9B3B4E-C9B1-4199-8EFC-C044FCD6B9D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a:extLst>
            <a:ext uri="{FF2B5EF4-FFF2-40B4-BE49-F238E27FC236}">
              <a16:creationId xmlns:a16="http://schemas.microsoft.com/office/drawing/2014/main" id="{A3E90609-A3A6-48D6-89A6-E9A5BC852F9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id="{5042237C-AE82-4673-B139-7234BF30DD9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a:extLst>
            <a:ext uri="{FF2B5EF4-FFF2-40B4-BE49-F238E27FC236}">
              <a16:creationId xmlns:a16="http://schemas.microsoft.com/office/drawing/2014/main" id="{5688CAC7-2A59-47EA-BDAF-2D24BC0CF7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債務償還可能年数は総務省で算出式を精査中であり、財政状況資料集においては、平成２９年度より公表する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id="{480DD9A0-A102-4944-93C5-5124D24F226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id="{09CA2363-7C58-4B7D-BE2E-3F87534B43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id="{C30973A9-2283-48B9-8E93-483FC2586DC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id="{BA6E1407-97D3-4898-8CBD-289385D30078}"/>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id="{0EC829C6-A05C-4DAB-BA3D-2560094F6AA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id="{46D7FAF0-9485-4231-8D8C-2D72696E25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id="{F6D2B523-A84B-4FAA-9CB5-2041ACB501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02A271F-9EAD-4521-AF5B-174276AA53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47AE9A85-4C7D-48F7-8C1F-D946940764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17059FA7-6D49-4818-97C3-26C4303615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630998D3-5C89-4B0A-953C-21D36F9515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9C17210-23D8-4D41-B0AA-361C41957B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2FACEA52-4B92-42D9-B896-6262A2762D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EDD44A29-8E19-4308-AE08-32B779AD80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EC28B132-6699-441F-9DC1-B461ADC951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D396EF4-B148-48A3-8D97-1B8DB15736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068A289-693B-407D-AF8F-ACB01F9E6AA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3,246
3,235
454.60
6,529,514
6,429,024
100,490
2,775,650
5,326,469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A1503151-ACDF-4FA9-A83B-8A5C565D1F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6837ED7F-4826-483C-A760-9C7C1F3220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E5539D2-8EB8-41DE-8473-617CB570AEA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E7748D3-6CA5-4391-9EF5-C00FE6CCBE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921956-537D-4F5F-9D69-CCACFC0A35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D415192E-5C0C-46FD-9585-7E36AB93E72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4F6495DC-7DB6-4447-8DB6-79C75703E43C}"/>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C96A0E09-F883-46E5-B765-61E1179E70D6}"/>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752B37B8-D8E0-4070-8C2B-D770B66BF86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19D6107F-3125-4D58-99E6-01F88D02F00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6AE3B6BF-C2A5-4F3A-BD40-C7058D4D6B0A}"/>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A4103799-AA7F-4A05-A335-550BD8F1A9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8744041C-1E9E-49CB-A260-F108C907E9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BD94C2D2-0A7B-4C3E-B7A7-DF3F980016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CF61625-91F3-4668-8A38-4A391BBA44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D31943FA-C8B5-449F-ACE4-1BA08B5C8A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4DE701A1-654C-454F-8FF5-846AC651E1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5EB53C5C-961B-4522-9E70-68281647DA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725B91DB-C1C5-42A4-9928-A13D98126D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E5A0F984-F9FB-43A6-A8A2-036B11CF60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9CF8C7D0-7401-40BC-9D95-E4B22B6023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68D3ECF1-21F4-43C8-B342-A351B20320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4A7EDD8E-16F6-4D86-98FB-D7202AAED72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F35FF0FB-AE62-4BCC-8B71-ED7E868DAEAB}"/>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3,246
3,235
454.60
6,529,514
6,429,024
100,490
2,775,650
5,326,469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8473A8A5-9AEA-40F3-A421-197704C311D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E7B66BC-260D-44A4-99DD-CB3A699431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68CD5922-46E8-41BC-9068-0789E994E1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AAF1E141-8FAD-4CE5-9828-C2598C0303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3D4393FD-5303-40C1-8697-D51C7B1FCE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A29A3A50-ADAB-42B8-B17F-389393E45CC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8EDAE5D5-04F9-4A80-87DE-D9495CA86BC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21E953DC-FCB6-456A-8F74-A5BF414584E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931FB633-B344-4DC7-90F7-41BB9BD2EB2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12FA6371-27EB-48AB-BDF3-11295784FBE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7FB67FFB-9F91-401D-88E4-20D63C7A28C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2F390818-E350-48C1-8620-89FA3CA12F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CA11EB36-993D-4082-A194-43DD1BA366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C3F07E57-2B97-4FA7-A91E-A6CD74D993D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3,246
3,235
454.60
6,529,514
6,429,024
100,490
2,775,650
5,326,469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過疎化による人口の減少に加え、町内産業の低迷・停滞など、財政基盤の脆弱化により、類似団体平均を下回っている。</a:t>
          </a:r>
          <a:endParaRPr kumimoji="1" lang="en-US" altLang="ja-JP" sz="1300" baseline="0">
            <a:latin typeface="ＭＳ Ｐゴシック"/>
          </a:endParaRPr>
        </a:p>
        <a:p>
          <a:r>
            <a:rPr kumimoji="1" lang="ja-JP" altLang="en-US" sz="1300" baseline="0">
              <a:latin typeface="ＭＳ Ｐゴシック"/>
            </a:rPr>
            <a:t>　このため、町税の徴収強化をはじめとした自主財源の確保を図るほか、真に必要な事業、緊急を要する事業を峻別し、投資的経費を抑制するなど歳出の見直しを図りながら財政の健全化に努める。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29972</xdr:rowOff>
    </xdr:from>
    <xdr:to>
      <xdr:col>7</xdr:col>
      <xdr:colOff>152400</xdr:colOff>
      <xdr:row>44</xdr:row>
      <xdr:rowOff>39624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39624</xdr:rowOff>
    </xdr:from>
    <xdr:to>
      <xdr:col>6</xdr:col>
      <xdr:colOff>0</xdr:colOff>
      <xdr:row>44</xdr:row>
      <xdr:rowOff>49276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39624</xdr:rowOff>
    </xdr:from>
    <xdr:to>
      <xdr:col>4</xdr:col>
      <xdr:colOff>482600</xdr:colOff>
      <xdr:row>44</xdr:row>
      <xdr:rowOff>49276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39624</xdr:rowOff>
    </xdr:from>
    <xdr:to>
      <xdr:col>3</xdr:col>
      <xdr:colOff>279400</xdr:colOff>
      <xdr:row>44</xdr:row>
      <xdr:rowOff>39624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150622</xdr:rowOff>
    </xdr:from>
    <xdr:to>
      <xdr:col>7</xdr:col>
      <xdr:colOff>203200</xdr:colOff>
      <xdr:row>44</xdr:row>
      <xdr:rowOff>80772</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169926</xdr:rowOff>
    </xdr:from>
    <xdr:to>
      <xdr:col>4</xdr:col>
      <xdr:colOff>533400</xdr:colOff>
      <xdr:row>44</xdr:row>
      <xdr:rowOff>100076</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84853</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160274</xdr:rowOff>
    </xdr:from>
    <xdr:to>
      <xdr:col>3</xdr:col>
      <xdr:colOff>330200</xdr:colOff>
      <xdr:row>44</xdr:row>
      <xdr:rowOff>90424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75201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160274</xdr:rowOff>
    </xdr:from>
    <xdr:to>
      <xdr:col>2</xdr:col>
      <xdr:colOff>127000</xdr:colOff>
      <xdr:row>44</xdr:row>
      <xdr:rowOff>90424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75201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依然として自主財源の確保に乏しく、普通交付税に大きく依存している状況にあることから、継続的な事務事業の見直しを行い、経常経費の削減に努める。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21227</xdr:rowOff>
    </xdr:from>
    <xdr:to>
      <xdr:col>7</xdr:col>
      <xdr:colOff>152400</xdr:colOff>
      <xdr:row>63</xdr:row>
      <xdr:rowOff>169454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22577"/>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21227</xdr:rowOff>
    </xdr:from>
    <xdr:to>
      <xdr:col>6</xdr:col>
      <xdr:colOff>0</xdr:colOff>
      <xdr:row>63</xdr:row>
      <xdr:rowOff>59146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225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147865</xdr:rowOff>
    </xdr:from>
    <xdr:to>
      <xdr:col>4</xdr:col>
      <xdr:colOff>482600</xdr:colOff>
      <xdr:row>63</xdr:row>
      <xdr:rowOff>59146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7776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85816</xdr:rowOff>
    </xdr:from>
    <xdr:to>
      <xdr:col>3</xdr:col>
      <xdr:colOff>279400</xdr:colOff>
      <xdr:row>62</xdr:row>
      <xdr:rowOff>147865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1571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118654</xdr:rowOff>
    </xdr:from>
    <xdr:to>
      <xdr:col>7</xdr:col>
      <xdr:colOff>203200</xdr:colOff>
      <xdr:row>64</xdr:row>
      <xdr:rowOff>48804</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135181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141877</xdr:rowOff>
    </xdr:from>
    <xdr:to>
      <xdr:col>6</xdr:col>
      <xdr:colOff>50800</xdr:colOff>
      <xdr:row>63</xdr:row>
      <xdr:rowOff>72027</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82204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4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8346</xdr:rowOff>
    </xdr:from>
    <xdr:to>
      <xdr:col>4</xdr:col>
      <xdr:colOff>533400</xdr:colOff>
      <xdr:row>63</xdr:row>
      <xdr:rowOff>109946</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120123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7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97065</xdr:rowOff>
    </xdr:from>
    <xdr:to>
      <xdr:col>3</xdr:col>
      <xdr:colOff>330200</xdr:colOff>
      <xdr:row>63</xdr:row>
      <xdr:rowOff>27215</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37392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35016</xdr:rowOff>
    </xdr:from>
    <xdr:to>
      <xdr:col>2</xdr:col>
      <xdr:colOff>127000</xdr:colOff>
      <xdr:row>62</xdr:row>
      <xdr:rowOff>136616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146793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[407,848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ごみ処理業務や消防業務を一部事務組合で担っていることから、人件費・物件費等の適正度は低くなっているが、事務事業の電算化により保守費用が増加傾向にあり、今後も経費の抑制に努める。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118481</xdr:rowOff>
    </xdr:from>
    <xdr:to>
      <xdr:col>7</xdr:col>
      <xdr:colOff>152400</xdr:colOff>
      <xdr:row>82</xdr:row>
      <xdr:rowOff>152950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77381"/>
          <a:ext cx="838200" cy="3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97752</xdr:rowOff>
    </xdr:from>
    <xdr:to>
      <xdr:col>6</xdr:col>
      <xdr:colOff>0</xdr:colOff>
      <xdr:row>82</xdr:row>
      <xdr:rowOff>118481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56652"/>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66149</xdr:rowOff>
    </xdr:from>
    <xdr:to>
      <xdr:col>4</xdr:col>
      <xdr:colOff>482600</xdr:colOff>
      <xdr:row>82</xdr:row>
      <xdr:rowOff>97752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25049"/>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49602</xdr:rowOff>
    </xdr:from>
    <xdr:to>
      <xdr:col>3</xdr:col>
      <xdr:colOff>279400</xdr:colOff>
      <xdr:row>82</xdr:row>
      <xdr:rowOff>66149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08502"/>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102150</xdr:rowOff>
    </xdr:from>
    <xdr:to>
      <xdr:col>7</xdr:col>
      <xdr:colOff>203200</xdr:colOff>
      <xdr:row>83</xdr:row>
      <xdr:rowOff>32300</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74227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3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407,848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67681</xdr:rowOff>
    </xdr:from>
    <xdr:to>
      <xdr:col>6</xdr:col>
      <xdr:colOff>50800</xdr:colOff>
      <xdr:row>82</xdr:row>
      <xdr:rowOff>169281</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1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8008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95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46952</xdr:rowOff>
    </xdr:from>
    <xdr:to>
      <xdr:col>4</xdr:col>
      <xdr:colOff>533400</xdr:colOff>
      <xdr:row>82</xdr:row>
      <xdr:rowOff>148552</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1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158729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7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359,809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15349</xdr:rowOff>
    </xdr:from>
    <xdr:to>
      <xdr:col>3</xdr:col>
      <xdr:colOff>330200</xdr:colOff>
      <xdr:row>82</xdr:row>
      <xdr:rowOff>116949</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0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127126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332,306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170252</xdr:rowOff>
    </xdr:from>
    <xdr:to>
      <xdr:col>2</xdr:col>
      <xdr:colOff>127000</xdr:colOff>
      <xdr:row>82</xdr:row>
      <xdr:rowOff>100402</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05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110579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これまでと同様に国準拠を遵守し、引き続き給与の適正化に努める。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60706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146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55880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6146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86631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65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85</xdr:row>
      <xdr:rowOff>80011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291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87</xdr:row>
      <xdr:rowOff>113537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653261"/>
          <a:ext cx="889000" cy="37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162052</xdr:rowOff>
    </xdr:from>
    <xdr:to>
      <xdr:col>23</xdr:col>
      <xdr:colOff>457200</xdr:colOff>
      <xdr:row>85</xdr:row>
      <xdr:rowOff>92202</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102379</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33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62737</xdr:rowOff>
    </xdr:from>
    <xdr:to>
      <xdr:col>19</xdr:col>
      <xdr:colOff>533400</xdr:colOff>
      <xdr:row>87</xdr:row>
      <xdr:rowOff>164337</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149114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過去からの退職者不補充により類似団体平均を下回っているが、今後については、行政サービスの維持と組織のバランスを考慮しながら、計画的な新規採用を行い、職員定数の管理に努める。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41440</xdr:rowOff>
    </xdr:from>
    <xdr:to>
      <xdr:col>24</xdr:col>
      <xdr:colOff>558800</xdr:colOff>
      <xdr:row>61</xdr:row>
      <xdr:rowOff>43853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9989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41440</xdr:rowOff>
    </xdr:from>
    <xdr:to>
      <xdr:col>23</xdr:col>
      <xdr:colOff>406400</xdr:colOff>
      <xdr:row>61</xdr:row>
      <xdr:rowOff>46749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49989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21412</xdr:rowOff>
    </xdr:from>
    <xdr:to>
      <xdr:col>22</xdr:col>
      <xdr:colOff>203200</xdr:colOff>
      <xdr:row>61</xdr:row>
      <xdr:rowOff>46749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7986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11519</xdr:rowOff>
    </xdr:from>
    <xdr:to>
      <xdr:col>21</xdr:col>
      <xdr:colOff>0</xdr:colOff>
      <xdr:row>61</xdr:row>
      <xdr:rowOff>21412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469969"/>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164503</xdr:rowOff>
    </xdr:from>
    <xdr:to>
      <xdr:col>24</xdr:col>
      <xdr:colOff>609600</xdr:colOff>
      <xdr:row>61</xdr:row>
      <xdr:rowOff>94653</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9580</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29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162090</xdr:rowOff>
    </xdr:from>
    <xdr:to>
      <xdr:col>23</xdr:col>
      <xdr:colOff>457200</xdr:colOff>
      <xdr:row>61</xdr:row>
      <xdr:rowOff>92240</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102417</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217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167399</xdr:rowOff>
    </xdr:from>
    <xdr:to>
      <xdr:col>22</xdr:col>
      <xdr:colOff>254000</xdr:colOff>
      <xdr:row>61</xdr:row>
      <xdr:rowOff>97549</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4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107726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2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142062</xdr:rowOff>
    </xdr:from>
    <xdr:to>
      <xdr:col>21</xdr:col>
      <xdr:colOff>50800</xdr:colOff>
      <xdr:row>61</xdr:row>
      <xdr:rowOff>72212</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82389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132169</xdr:rowOff>
    </xdr:from>
    <xdr:to>
      <xdr:col>19</xdr:col>
      <xdr:colOff>533400</xdr:colOff>
      <xdr:row>61</xdr:row>
      <xdr:rowOff>62319</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4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72496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18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これまで、公債費の償還終了による起債残高の減少により改善が図られてきたが、小学校２校の改築事業や穀類乾燥調製施設整備事業、保育園改築事業など大型投資事業の実施により、比率の上昇が予見されることから、今後においては、将来推計を基に、更なる新規地方債発行額の抑制を図り、数値の適正化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81026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1008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114808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100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114808</xdr:rowOff>
    </xdr:from>
    <xdr:to>
      <xdr:col>22</xdr:col>
      <xdr:colOff>203200</xdr:colOff>
      <xdr:row>42</xdr:row>
      <xdr:rowOff>54356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1442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126746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255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2303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64008</xdr:rowOff>
    </xdr:from>
    <xdr:to>
      <xdr:col>22</xdr:col>
      <xdr:colOff>254000</xdr:colOff>
      <xdr:row>41</xdr:row>
      <xdr:rowOff>165608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150385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89933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75946</xdr:rowOff>
    </xdr:from>
    <xdr:to>
      <xdr:col>19</xdr:col>
      <xdr:colOff>533400</xdr:colOff>
      <xdr:row>43</xdr:row>
      <xdr:rowOff>6096</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162323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残高の増加により将来負担比率が算定されない状況にあるが、今後においては、大型投資事業の実施による新規地方債の発行、地方交付税の減少に伴う基金からの繰入により、数値の発生が予見されることから、投資的事業の抑制を図り、財政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54247</xdr:rowOff>
    </xdr:from>
    <xdr:to>
      <xdr:col>19</xdr:col>
      <xdr:colOff>533400</xdr:colOff>
      <xdr:row>13</xdr:row>
      <xdr:rowOff>155847</xdr:rowOff>
    </xdr:to>
    <xdr:sp macro="" textlink="">
      <xdr:nvSpPr>
        <xdr:cNvPr id="452" name="円/楕円 451">
          <a:extLst>
            <a:ext uri="{FF2B5EF4-FFF2-40B4-BE49-F238E27FC236}">
              <a16:creationId xmlns:a16="http://schemas.microsoft.com/office/drawing/2014/main" id="{00000000-0008-0000-0300-0000C4010000}"/>
            </a:ext>
          </a:extLst>
        </xdr:cNvPr>
        <xdr:cNvSpPr/>
      </xdr:nvSpPr>
      <xdr:spPr>
        <a:xfrm>
          <a:off x="13462000" y="22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140624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3,246
3,235
454.60
6,529,514
6,429,024
100,490
2,775,650
5,326,469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ごみ処理業務や消防業務を一部事務組合で行っていることから、類似団体平均と比較しても経常収支比率は低くなっているが、引き続き、人件費関係について適正化に努める。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74422</xdr:rowOff>
    </xdr:from>
    <xdr:to>
      <xdr:col>7</xdr:col>
      <xdr:colOff>15875</xdr:colOff>
      <xdr:row>35</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5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110998</xdr:rowOff>
    </xdr:from>
    <xdr:to>
      <xdr:col>4</xdr:col>
      <xdr:colOff>346075</xdr:colOff>
      <xdr:row>35</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1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51562</xdr:rowOff>
    </xdr:from>
    <xdr:to>
      <xdr:col>3</xdr:col>
      <xdr:colOff>142875</xdr:colOff>
      <xdr:row>35</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523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40149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60198</xdr:rowOff>
    </xdr:from>
    <xdr:to>
      <xdr:col>3</xdr:col>
      <xdr:colOff>193675</xdr:colOff>
      <xdr:row>35</xdr:row>
      <xdr:rowOff>161798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762</xdr:rowOff>
    </xdr:from>
    <xdr:to>
      <xdr:col>1</xdr:col>
      <xdr:colOff>676275</xdr:colOff>
      <xdr:row>35</xdr:row>
      <xdr:rowOff>102362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枠配分による予算編成を継続し、経常的な経費の抑制を図っているが、事務事業の電算化に伴う保守費用、労務単価の上昇など増加傾向にあることから、今後も更に事務事業の点検・検証、見直しを行い、経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26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1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142240</xdr:rowOff>
    </xdr:from>
    <xdr:to>
      <xdr:col>21</xdr:col>
      <xdr:colOff>361950</xdr:colOff>
      <xdr:row>15</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4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1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高齢者数の増加と、町独自の施策による子ども・子育て支援の実施に伴い、類似団体平均を上回っているが、サービスの提供と歳出のバランスに留意しながら、施策の推進に努める。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37193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企業会計における維持管理費や地方債元利償還額の増加に伴い、繰出金が多額となっている。</a:t>
          </a:r>
          <a:endParaRPr kumimoji="1" lang="en-US" altLang="ja-JP" sz="1300">
            <a:latin typeface="ＭＳ Ｐゴシック"/>
          </a:endParaRPr>
        </a:p>
        <a:p>
          <a:r>
            <a:rPr kumimoji="1" lang="ja-JP" altLang="en-US" sz="1300">
              <a:latin typeface="ＭＳ Ｐゴシック"/>
            </a:rPr>
            <a:t>　今後は、策定した「経営戦略」を基に、自主財源の確保と、更なる経常経費の削減に務めるよう促し、普通会計の負担軽減に努める。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57</xdr:row>
      <xdr:rowOff>51562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327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131572</xdr:rowOff>
    </xdr:from>
    <xdr:to>
      <xdr:col>22</xdr:col>
      <xdr:colOff>565150</xdr:colOff>
      <xdr:row>57</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55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80772</xdr:rowOff>
    </xdr:from>
    <xdr:to>
      <xdr:col>22</xdr:col>
      <xdr:colOff>615950</xdr:colOff>
      <xdr:row>57</xdr:row>
      <xdr:rowOff>10922</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167149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xdr:rowOff>
    </xdr:from>
    <xdr:to>
      <xdr:col>19</xdr:col>
      <xdr:colOff>6350</xdr:colOff>
      <xdr:row>56</xdr:row>
      <xdr:rowOff>104648</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89425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苫前厚生クリニックに対する経営損失補填及び一部事務組合への負担金などにより多額となっているが、今後も継続して、苫前厚生クリニックの赤字縮小に向けた取り組みや、独自施策による各種助成事業の見直しを行い、適正化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14986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357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36</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投資事業による地方債元利償還金の償還終了により、数値の改善が図られたが、耐震化による学校改築、第一次産業振興のための穀類乾燥調製施設の整備など大型投資事業の実施により、地方債元利償還金の増加が予見されることから、引き続き、新規地方債発行額と地方債現在高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153670</xdr:rowOff>
    </xdr:from>
    <xdr:to>
      <xdr:col>7</xdr:col>
      <xdr:colOff>15875</xdr:colOff>
      <xdr:row>77</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8387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153670</xdr:rowOff>
    </xdr:from>
    <xdr:to>
      <xdr:col>5</xdr:col>
      <xdr:colOff>549275</xdr:colOff>
      <xdr:row>77</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219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96520</xdr:rowOff>
    </xdr:from>
    <xdr:to>
      <xdr:col>3</xdr:col>
      <xdr:colOff>142875</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98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22861</xdr:rowOff>
    </xdr:from>
    <xdr:to>
      <xdr:col>7</xdr:col>
      <xdr:colOff>66675</xdr:colOff>
      <xdr:row>77</xdr:row>
      <xdr:rowOff>124461</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166388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102870</xdr:rowOff>
    </xdr:from>
    <xdr:to>
      <xdr:col>5</xdr:col>
      <xdr:colOff>600075</xdr:colOff>
      <xdr:row>77</xdr:row>
      <xdr:rowOff>33020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140970</xdr:rowOff>
    </xdr:from>
    <xdr:to>
      <xdr:col>4</xdr:col>
      <xdr:colOff>396875</xdr:colOff>
      <xdr:row>77</xdr:row>
      <xdr:rowOff>71120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45720</xdr:rowOff>
    </xdr:from>
    <xdr:to>
      <xdr:col>3</xdr:col>
      <xdr:colOff>193675</xdr:colOff>
      <xdr:row>77</xdr:row>
      <xdr:rowOff>147320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132097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類似団体平均を下回っているが、今後も継続的な抑制に努める。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15966</xdr:rowOff>
    </xdr:from>
    <xdr:to>
      <xdr:col>24</xdr:col>
      <xdr:colOff>31750</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4616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15966</xdr:rowOff>
    </xdr:from>
    <xdr:to>
      <xdr:col>22</xdr:col>
      <xdr:colOff>565150</xdr:colOff>
      <xdr:row>76</xdr:row>
      <xdr:rowOff>19231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461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76</xdr:row>
      <xdr:rowOff>19231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0574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123734</xdr:rowOff>
    </xdr:from>
    <xdr:to>
      <xdr:col>20</xdr:col>
      <xdr:colOff>158750</xdr:colOff>
      <xdr:row>75</xdr:row>
      <xdr:rowOff>46990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1103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27214</xdr:rowOff>
    </xdr:from>
    <xdr:to>
      <xdr:col>24</xdr:col>
      <xdr:colOff>82550</xdr:colOff>
      <xdr:row>76</xdr:row>
      <xdr:rowOff>128814</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43742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136616</xdr:rowOff>
    </xdr:from>
    <xdr:to>
      <xdr:col>22</xdr:col>
      <xdr:colOff>615950</xdr:colOff>
      <xdr:row>76</xdr:row>
      <xdr:rowOff>66765</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76943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6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139881</xdr:rowOff>
    </xdr:from>
    <xdr:to>
      <xdr:col>21</xdr:col>
      <xdr:colOff>412750</xdr:colOff>
      <xdr:row>76</xdr:row>
      <xdr:rowOff>70031</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80208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72934</xdr:rowOff>
    </xdr:from>
    <xdr:to>
      <xdr:col>19</xdr:col>
      <xdr:colOff>6350</xdr:colOff>
      <xdr:row>75</xdr:row>
      <xdr:rowOff>3084</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13261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2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北海道苫前町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160651</xdr:rowOff>
    </xdr:from>
    <xdr:to>
      <xdr:col>4</xdr:col>
      <xdr:colOff>1117600</xdr:colOff>
      <xdr:row>16</xdr:row>
      <xdr:rowOff>166283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51476"/>
          <a:ext cx="647700" cy="5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160651</xdr:rowOff>
    </xdr:from>
    <xdr:to>
      <xdr:col>4</xdr:col>
      <xdr:colOff>469900</xdr:colOff>
      <xdr:row>17</xdr:row>
      <xdr:rowOff>15609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1476"/>
          <a:ext cx="698500" cy="2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15609</xdr:rowOff>
    </xdr:from>
    <xdr:to>
      <xdr:col>3</xdr:col>
      <xdr:colOff>904875</xdr:colOff>
      <xdr:row>17</xdr:row>
      <xdr:rowOff>27711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77884"/>
          <a:ext cx="698500" cy="1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27711</xdr:rowOff>
    </xdr:from>
    <xdr:to>
      <xdr:col>3</xdr:col>
      <xdr:colOff>206375</xdr:colOff>
      <xdr:row>17</xdr:row>
      <xdr:rowOff>52626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89986"/>
          <a:ext cx="698500" cy="2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115483</xdr:rowOff>
    </xdr:from>
    <xdr:to>
      <xdr:col>5</xdr:col>
      <xdr:colOff>34925</xdr:colOff>
      <xdr:row>17</xdr:row>
      <xdr:rowOff>45633</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90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87560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7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228,649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109851</xdr:rowOff>
    </xdr:from>
    <xdr:to>
      <xdr:col>4</xdr:col>
      <xdr:colOff>520700</xdr:colOff>
      <xdr:row>17</xdr:row>
      <xdr:rowOff>40001</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900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24778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98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231,113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136259</xdr:rowOff>
    </xdr:from>
    <xdr:to>
      <xdr:col>3</xdr:col>
      <xdr:colOff>955675</xdr:colOff>
      <xdr:row>17</xdr:row>
      <xdr:rowOff>66409</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927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51186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1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148361</xdr:rowOff>
    </xdr:from>
    <xdr:to>
      <xdr:col>3</xdr:col>
      <xdr:colOff>257175</xdr:colOff>
      <xdr:row>17</xdr:row>
      <xdr:rowOff>78511</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63288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2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1826</xdr:rowOff>
    </xdr:from>
    <xdr:to>
      <xdr:col>2</xdr:col>
      <xdr:colOff>692150</xdr:colOff>
      <xdr:row>17</xdr:row>
      <xdr:rowOff>103426</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96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88203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5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102585</xdr:rowOff>
    </xdr:from>
    <xdr:to>
      <xdr:col>4</xdr:col>
      <xdr:colOff>1117600</xdr:colOff>
      <xdr:row>35</xdr:row>
      <xdr:rowOff>175564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712935"/>
          <a:ext cx="647700" cy="7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175564</xdr:rowOff>
    </xdr:from>
    <xdr:to>
      <xdr:col>4</xdr:col>
      <xdr:colOff>469900</xdr:colOff>
      <xdr:row>35</xdr:row>
      <xdr:rowOff>233276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4305300" y="6785914"/>
          <a:ext cx="698500" cy="5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129642</xdr:rowOff>
    </xdr:from>
    <xdr:to>
      <xdr:col>3</xdr:col>
      <xdr:colOff>904875</xdr:colOff>
      <xdr:row>35</xdr:row>
      <xdr:rowOff>233276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739992"/>
          <a:ext cx="698500" cy="10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96578</xdr:rowOff>
    </xdr:from>
    <xdr:to>
      <xdr:col>3</xdr:col>
      <xdr:colOff>206375</xdr:colOff>
      <xdr:row>35</xdr:row>
      <xdr:rowOff>129642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2908300" y="6706928"/>
          <a:ext cx="698500" cy="33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51785</xdr:rowOff>
    </xdr:from>
    <xdr:to>
      <xdr:col>5</xdr:col>
      <xdr:colOff>34925</xdr:colOff>
      <xdr:row>35</xdr:row>
      <xdr:rowOff>153385</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662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239762</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50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124764</xdr:rowOff>
    </xdr:from>
    <xdr:to>
      <xdr:col>4</xdr:col>
      <xdr:colOff>520700</xdr:colOff>
      <xdr:row>35</xdr:row>
      <xdr:rowOff>226364</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73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236541</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50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182476</xdr:rowOff>
    </xdr:from>
    <xdr:to>
      <xdr:col>3</xdr:col>
      <xdr:colOff>955675</xdr:colOff>
      <xdr:row>35</xdr:row>
      <xdr:rowOff>284076</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79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268853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87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78842</xdr:rowOff>
    </xdr:from>
    <xdr:to>
      <xdr:col>3</xdr:col>
      <xdr:colOff>257175</xdr:colOff>
      <xdr:row>35</xdr:row>
      <xdr:rowOff>180442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68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190619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4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45778</xdr:rowOff>
    </xdr:from>
    <xdr:to>
      <xdr:col>2</xdr:col>
      <xdr:colOff>692150</xdr:colOff>
      <xdr:row>35</xdr:row>
      <xdr:rowOff>147378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65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157555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4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3,246
3,235
454.60
6,529,514
6,429,024
100,490
2,775,650
5,326,469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164810</xdr:rowOff>
    </xdr:from>
    <xdr:to>
      <xdr:col>6</xdr:col>
      <xdr:colOff>511175</xdr:colOff>
      <xdr:row>38</xdr:row>
      <xdr:rowOff>43632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508460"/>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164810</xdr:rowOff>
    </xdr:from>
    <xdr:to>
      <xdr:col>5</xdr:col>
      <xdr:colOff>358775</xdr:colOff>
      <xdr:row>38</xdr:row>
      <xdr:rowOff>12788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08460"/>
          <a:ext cx="889000" cy="1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12788</xdr:rowOff>
    </xdr:from>
    <xdr:to>
      <xdr:col>4</xdr:col>
      <xdr:colOff>155575</xdr:colOff>
      <xdr:row>38</xdr:row>
      <xdr:rowOff>14401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2788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14401</xdr:rowOff>
    </xdr:from>
    <xdr:to>
      <xdr:col>2</xdr:col>
      <xdr:colOff>638175</xdr:colOff>
      <xdr:row>38</xdr:row>
      <xdr:rowOff>55539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9501"/>
          <a:ext cx="889000" cy="4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164282</xdr:rowOff>
    </xdr:from>
    <xdr:to>
      <xdr:col>6</xdr:col>
      <xdr:colOff>561975</xdr:colOff>
      <xdr:row>38</xdr:row>
      <xdr:rowOff>94432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5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142709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8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114010</xdr:rowOff>
    </xdr:from>
    <xdr:to>
      <xdr:col>5</xdr:col>
      <xdr:colOff>409575</xdr:colOff>
      <xdr:row>38</xdr:row>
      <xdr:rowOff>44160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4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35287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55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133438</xdr:rowOff>
    </xdr:from>
    <xdr:to>
      <xdr:col>4</xdr:col>
      <xdr:colOff>206375</xdr:colOff>
      <xdr:row>38</xdr:row>
      <xdr:rowOff>63588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4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54715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5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135051</xdr:rowOff>
    </xdr:from>
    <xdr:to>
      <xdr:col>3</xdr:col>
      <xdr:colOff>3175</xdr:colOff>
      <xdr:row>38</xdr:row>
      <xdr:rowOff>65201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4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56328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57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178,368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4739</xdr:rowOff>
    </xdr:from>
    <xdr:to>
      <xdr:col>1</xdr:col>
      <xdr:colOff>485775</xdr:colOff>
      <xdr:row>38</xdr:row>
      <xdr:rowOff>106339</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97466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61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158687</xdr:rowOff>
    </xdr:from>
    <xdr:to>
      <xdr:col>6</xdr:col>
      <xdr:colOff>511175</xdr:colOff>
      <xdr:row>58</xdr:row>
      <xdr:rowOff>30752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31337"/>
          <a:ext cx="838200" cy="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30752</xdr:rowOff>
    </xdr:from>
    <xdr:to>
      <xdr:col>5</xdr:col>
      <xdr:colOff>358775</xdr:colOff>
      <xdr:row>58</xdr:row>
      <xdr:rowOff>39588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4852"/>
          <a:ext cx="889000" cy="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39588</xdr:rowOff>
    </xdr:from>
    <xdr:to>
      <xdr:col>4</xdr:col>
      <xdr:colOff>155575</xdr:colOff>
      <xdr:row>58</xdr:row>
      <xdr:rowOff>61199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83688"/>
          <a:ext cx="8890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61199</xdr:rowOff>
    </xdr:from>
    <xdr:to>
      <xdr:col>2</xdr:col>
      <xdr:colOff>638175</xdr:colOff>
      <xdr:row>58</xdr:row>
      <xdr:rowOff>70225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5299"/>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107887</xdr:rowOff>
    </xdr:from>
    <xdr:to>
      <xdr:col>6</xdr:col>
      <xdr:colOff>561975</xdr:colOff>
      <xdr:row>58</xdr:row>
      <xdr:rowOff>38037</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8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86314</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151402</xdr:rowOff>
    </xdr:from>
    <xdr:to>
      <xdr:col>5</xdr:col>
      <xdr:colOff>409575</xdr:colOff>
      <xdr:row>58</xdr:row>
      <xdr:rowOff>81552</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72679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160238</xdr:rowOff>
    </xdr:from>
    <xdr:to>
      <xdr:col>4</xdr:col>
      <xdr:colOff>206375</xdr:colOff>
      <xdr:row>58</xdr:row>
      <xdr:rowOff>90388</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81515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10399</xdr:rowOff>
    </xdr:from>
    <xdr:to>
      <xdr:col>3</xdr:col>
      <xdr:colOff>3175</xdr:colOff>
      <xdr:row>58</xdr:row>
      <xdr:rowOff>111999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103126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4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19425</xdr:rowOff>
    </xdr:from>
    <xdr:to>
      <xdr:col>1</xdr:col>
      <xdr:colOff>485775</xdr:colOff>
      <xdr:row>58</xdr:row>
      <xdr:rowOff>121025</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112152</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5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170802</xdr:rowOff>
    </xdr:from>
    <xdr:to>
      <xdr:col>6</xdr:col>
      <xdr:colOff>511175</xdr:colOff>
      <xdr:row>75</xdr:row>
      <xdr:rowOff>99822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858102"/>
          <a:ext cx="8382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99822</xdr:rowOff>
    </xdr:from>
    <xdr:to>
      <xdr:col>5</xdr:col>
      <xdr:colOff>358775</xdr:colOff>
      <xdr:row>75</xdr:row>
      <xdr:rowOff>123241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2958572"/>
          <a:ext cx="8890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123241</xdr:rowOff>
    </xdr:from>
    <xdr:to>
      <xdr:col>4</xdr:col>
      <xdr:colOff>155575</xdr:colOff>
      <xdr:row>76</xdr:row>
      <xdr:rowOff>29057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981991"/>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29057</xdr:rowOff>
    </xdr:from>
    <xdr:to>
      <xdr:col>2</xdr:col>
      <xdr:colOff>638175</xdr:colOff>
      <xdr:row>76</xdr:row>
      <xdr:rowOff>30175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059257"/>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120002</xdr:rowOff>
    </xdr:from>
    <xdr:to>
      <xdr:col>6</xdr:col>
      <xdr:colOff>561975</xdr:colOff>
      <xdr:row>75</xdr:row>
      <xdr:rowOff>50152</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28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142879</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6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57,551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49022</xdr:rowOff>
    </xdr:from>
    <xdr:to>
      <xdr:col>5</xdr:col>
      <xdr:colOff>409575</xdr:colOff>
      <xdr:row>75</xdr:row>
      <xdr:rowOff>150622</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29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167149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6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72441</xdr:rowOff>
    </xdr:from>
    <xdr:to>
      <xdr:col>4</xdr:col>
      <xdr:colOff>206375</xdr:colOff>
      <xdr:row>76</xdr:row>
      <xdr:rowOff>2591</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19118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149707</xdr:rowOff>
    </xdr:from>
    <xdr:to>
      <xdr:col>3</xdr:col>
      <xdr:colOff>3175</xdr:colOff>
      <xdr:row>76</xdr:row>
      <xdr:rowOff>79857</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0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96385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78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150825</xdr:rowOff>
    </xdr:from>
    <xdr:to>
      <xdr:col>1</xdr:col>
      <xdr:colOff>485775</xdr:colOff>
      <xdr:row>76</xdr:row>
      <xdr:rowOff>80975</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0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97502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7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150454</xdr:rowOff>
    </xdr:from>
    <xdr:to>
      <xdr:col>6</xdr:col>
      <xdr:colOff>511175</xdr:colOff>
      <xdr:row>96</xdr:row>
      <xdr:rowOff>55694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438204"/>
          <a:ext cx="838200" cy="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55694</xdr:rowOff>
    </xdr:from>
    <xdr:to>
      <xdr:col>5</xdr:col>
      <xdr:colOff>358775</xdr:colOff>
      <xdr:row>96</xdr:row>
      <xdr:rowOff>104463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514894"/>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104463</xdr:rowOff>
    </xdr:from>
    <xdr:to>
      <xdr:col>4</xdr:col>
      <xdr:colOff>155575</xdr:colOff>
      <xdr:row>96</xdr:row>
      <xdr:rowOff>163192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63663"/>
          <a:ext cx="889000" cy="5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163192</xdr:rowOff>
    </xdr:from>
    <xdr:to>
      <xdr:col>2</xdr:col>
      <xdr:colOff>638175</xdr:colOff>
      <xdr:row>97</xdr:row>
      <xdr:rowOff>45267</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22392"/>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99654</xdr:rowOff>
    </xdr:from>
    <xdr:to>
      <xdr:col>6</xdr:col>
      <xdr:colOff>561975</xdr:colOff>
      <xdr:row>96</xdr:row>
      <xdr:rowOff>29804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3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122531</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3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4894</xdr:rowOff>
    </xdr:from>
    <xdr:to>
      <xdr:col>5</xdr:col>
      <xdr:colOff>409575</xdr:colOff>
      <xdr:row>96</xdr:row>
      <xdr:rowOff>106494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4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123021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23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53663</xdr:rowOff>
    </xdr:from>
    <xdr:to>
      <xdr:col>4</xdr:col>
      <xdr:colOff>206375</xdr:colOff>
      <xdr:row>96</xdr:row>
      <xdr:rowOff>155263</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5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340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2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112392</xdr:rowOff>
    </xdr:from>
    <xdr:to>
      <xdr:col>3</xdr:col>
      <xdr:colOff>3175</xdr:colOff>
      <xdr:row>97</xdr:row>
      <xdr:rowOff>42542</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5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59069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3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165917</xdr:rowOff>
    </xdr:from>
    <xdr:to>
      <xdr:col>1</xdr:col>
      <xdr:colOff>485775</xdr:colOff>
      <xdr:row>97</xdr:row>
      <xdr:rowOff>96067</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6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112594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4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99153</xdr:rowOff>
    </xdr:from>
    <xdr:to>
      <xdr:col>15</xdr:col>
      <xdr:colOff>180975</xdr:colOff>
      <xdr:row>34</xdr:row>
      <xdr:rowOff>130974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928453"/>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99153</xdr:rowOff>
    </xdr:from>
    <xdr:to>
      <xdr:col>14</xdr:col>
      <xdr:colOff>28575</xdr:colOff>
      <xdr:row>35</xdr:row>
      <xdr:rowOff>68658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928453"/>
          <a:ext cx="889000" cy="1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68658</xdr:rowOff>
    </xdr:from>
    <xdr:to>
      <xdr:col>12</xdr:col>
      <xdr:colOff>511175</xdr:colOff>
      <xdr:row>36</xdr:row>
      <xdr:rowOff>39328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069408"/>
          <a:ext cx="889000" cy="1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39328</xdr:rowOff>
    </xdr:from>
    <xdr:to>
      <xdr:col>11</xdr:col>
      <xdr:colOff>307975</xdr:colOff>
      <xdr:row>36</xdr:row>
      <xdr:rowOff>88066</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211528"/>
          <a:ext cx="889000" cy="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80174</xdr:rowOff>
    </xdr:from>
    <xdr:to>
      <xdr:col>15</xdr:col>
      <xdr:colOff>231775</xdr:colOff>
      <xdr:row>35</xdr:row>
      <xdr:rowOff>10324</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59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103051</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76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252,672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48353</xdr:rowOff>
    </xdr:from>
    <xdr:to>
      <xdr:col>14</xdr:col>
      <xdr:colOff>79375</xdr:colOff>
      <xdr:row>34</xdr:row>
      <xdr:rowOff>149953</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58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166480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565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262,416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17858</xdr:rowOff>
    </xdr:from>
    <xdr:to>
      <xdr:col>12</xdr:col>
      <xdr:colOff>561975</xdr:colOff>
      <xdr:row>35</xdr:row>
      <xdr:rowOff>119458</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0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135985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579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159978</xdr:rowOff>
    </xdr:from>
    <xdr:to>
      <xdr:col>11</xdr:col>
      <xdr:colOff>358775</xdr:colOff>
      <xdr:row>36</xdr:row>
      <xdr:rowOff>90128</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1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106655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593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37266</xdr:rowOff>
    </xdr:from>
    <xdr:to>
      <xdr:col>10</xdr:col>
      <xdr:colOff>155575</xdr:colOff>
      <xdr:row>36</xdr:row>
      <xdr:rowOff>138866</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2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155393</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598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42949</xdr:rowOff>
    </xdr:from>
    <xdr:to>
      <xdr:col>15</xdr:col>
      <xdr:colOff>180975</xdr:colOff>
      <xdr:row>58</xdr:row>
      <xdr:rowOff>29408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15599"/>
          <a:ext cx="838200" cy="15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29408</xdr:rowOff>
    </xdr:from>
    <xdr:to>
      <xdr:col>14</xdr:col>
      <xdr:colOff>28575</xdr:colOff>
      <xdr:row>58</xdr:row>
      <xdr:rowOff>111158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73508"/>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111158</xdr:rowOff>
    </xdr:from>
    <xdr:to>
      <xdr:col>12</xdr:col>
      <xdr:colOff>511175</xdr:colOff>
      <xdr:row>58</xdr:row>
      <xdr:rowOff>162140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55258"/>
          <a:ext cx="889000" cy="5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136506</xdr:rowOff>
    </xdr:from>
    <xdr:to>
      <xdr:col>11</xdr:col>
      <xdr:colOff>307975</xdr:colOff>
      <xdr:row>58</xdr:row>
      <xdr:rowOff>162140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80606"/>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163599</xdr:rowOff>
    </xdr:from>
    <xdr:to>
      <xdr:col>15</xdr:col>
      <xdr:colOff>231775</xdr:colOff>
      <xdr:row>57</xdr:row>
      <xdr:rowOff>93749</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97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15026</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1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903,940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150058</xdr:rowOff>
    </xdr:from>
    <xdr:to>
      <xdr:col>14</xdr:col>
      <xdr:colOff>79375</xdr:colOff>
      <xdr:row>58</xdr:row>
      <xdr:rowOff>80208</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99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96735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969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60358</xdr:rowOff>
    </xdr:from>
    <xdr:to>
      <xdr:col>12</xdr:col>
      <xdr:colOff>561975</xdr:colOff>
      <xdr:row>58</xdr:row>
      <xdr:rowOff>161958</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153085</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09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111340</xdr:rowOff>
    </xdr:from>
    <xdr:to>
      <xdr:col>11</xdr:col>
      <xdr:colOff>358775</xdr:colOff>
      <xdr:row>59</xdr:row>
      <xdr:rowOff>41490</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32617</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1014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85706</xdr:rowOff>
    </xdr:from>
    <xdr:to>
      <xdr:col>10</xdr:col>
      <xdr:colOff>155575</xdr:colOff>
      <xdr:row>59</xdr:row>
      <xdr:rowOff>15856</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6983</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1012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72454</xdr:rowOff>
    </xdr:from>
    <xdr:to>
      <xdr:col>15</xdr:col>
      <xdr:colOff>180975</xdr:colOff>
      <xdr:row>79</xdr:row>
      <xdr:rowOff>18538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74104"/>
          <a:ext cx="838200" cy="28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18538</xdr:rowOff>
    </xdr:from>
    <xdr:to>
      <xdr:col>14</xdr:col>
      <xdr:colOff>28575</xdr:colOff>
      <xdr:row>79</xdr:row>
      <xdr:rowOff>32125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63088"/>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21654</xdr:rowOff>
    </xdr:from>
    <xdr:to>
      <xdr:col>15</xdr:col>
      <xdr:colOff>231775</xdr:colOff>
      <xdr:row>77</xdr:row>
      <xdr:rowOff>123254</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2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44531</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7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247,949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139188</xdr:rowOff>
    </xdr:from>
    <xdr:to>
      <xdr:col>14</xdr:col>
      <xdr:colOff>79375</xdr:colOff>
      <xdr:row>79</xdr:row>
      <xdr:rowOff>69338</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5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60465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152775</xdr:rowOff>
    </xdr:from>
    <xdr:to>
      <xdr:col>12</xdr:col>
      <xdr:colOff>561975</xdr:colOff>
      <xdr:row>79</xdr:row>
      <xdr:rowOff>82925</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74052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7" y="136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54637</xdr:rowOff>
    </xdr:from>
    <xdr:to>
      <xdr:col>15</xdr:col>
      <xdr:colOff>180975</xdr:colOff>
      <xdr:row>98</xdr:row>
      <xdr:rowOff>56983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6737"/>
          <a:ext cx="8382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56983</xdr:rowOff>
    </xdr:from>
    <xdr:to>
      <xdr:col>14</xdr:col>
      <xdr:colOff>28575</xdr:colOff>
      <xdr:row>98</xdr:row>
      <xdr:rowOff>123493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59083"/>
          <a:ext cx="889000" cy="6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3837</xdr:rowOff>
    </xdr:from>
    <xdr:to>
      <xdr:col>15</xdr:col>
      <xdr:colOff>231775</xdr:colOff>
      <xdr:row>98</xdr:row>
      <xdr:rowOff>105437</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8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26714</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5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6183</xdr:rowOff>
    </xdr:from>
    <xdr:to>
      <xdr:col>14</xdr:col>
      <xdr:colOff>79375</xdr:colOff>
      <xdr:row>98</xdr:row>
      <xdr:rowOff>107783</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80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124310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658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72693</xdr:rowOff>
    </xdr:from>
    <xdr:to>
      <xdr:col>12</xdr:col>
      <xdr:colOff>561975</xdr:colOff>
      <xdr:row>99</xdr:row>
      <xdr:rowOff>2843</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8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19370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665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116169</xdr:rowOff>
    </xdr:from>
    <xdr:to>
      <xdr:col>23</xdr:col>
      <xdr:colOff>517525</xdr:colOff>
      <xdr:row>39</xdr:row>
      <xdr:rowOff>16180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59819"/>
          <a:ext cx="838200" cy="2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116169</xdr:rowOff>
    </xdr:from>
    <xdr:to>
      <xdr:col>22</xdr:col>
      <xdr:colOff>365125</xdr:colOff>
      <xdr:row>38</xdr:row>
      <xdr:rowOff>15718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59819"/>
          <a:ext cx="889000" cy="7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15718</xdr:rowOff>
    </xdr:from>
    <xdr:to>
      <xdr:col>21</xdr:col>
      <xdr:colOff>161925</xdr:colOff>
      <xdr:row>39</xdr:row>
      <xdr:rowOff>21300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0818"/>
          <a:ext cx="889000" cy="17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17301</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155294</xdr:rowOff>
    </xdr:from>
    <xdr:to>
      <xdr:col>19</xdr:col>
      <xdr:colOff>644525</xdr:colOff>
      <xdr:row>39</xdr:row>
      <xdr:rowOff>21300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70394"/>
          <a:ext cx="889000" cy="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136830</xdr:rowOff>
    </xdr:from>
    <xdr:to>
      <xdr:col>23</xdr:col>
      <xdr:colOff>568325</xdr:colOff>
      <xdr:row>39</xdr:row>
      <xdr:rowOff>66980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65369</xdr:rowOff>
    </xdr:from>
    <xdr:to>
      <xdr:col>22</xdr:col>
      <xdr:colOff>415925</xdr:colOff>
      <xdr:row>37</xdr:row>
      <xdr:rowOff>166970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4090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12046</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136369</xdr:rowOff>
    </xdr:from>
    <xdr:to>
      <xdr:col>21</xdr:col>
      <xdr:colOff>212725</xdr:colOff>
      <xdr:row>38</xdr:row>
      <xdr:rowOff>66518</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480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83046</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2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141950</xdr:rowOff>
    </xdr:from>
    <xdr:to>
      <xdr:col>20</xdr:col>
      <xdr:colOff>9525</xdr:colOff>
      <xdr:row>39</xdr:row>
      <xdr:rowOff>72100</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63227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7" y="674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104494</xdr:rowOff>
    </xdr:from>
    <xdr:to>
      <xdr:col>18</xdr:col>
      <xdr:colOff>492125</xdr:colOff>
      <xdr:row>39</xdr:row>
      <xdr:rowOff>34644</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25771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7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147887</xdr:rowOff>
    </xdr:from>
    <xdr:to>
      <xdr:col>23</xdr:col>
      <xdr:colOff>517525</xdr:colOff>
      <xdr:row>78</xdr:row>
      <xdr:rowOff>1707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49537"/>
          <a:ext cx="838200" cy="2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168869</xdr:rowOff>
    </xdr:from>
    <xdr:to>
      <xdr:col>22</xdr:col>
      <xdr:colOff>365125</xdr:colOff>
      <xdr:row>78</xdr:row>
      <xdr:rowOff>1707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370519"/>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142766</xdr:rowOff>
    </xdr:from>
    <xdr:to>
      <xdr:col>21</xdr:col>
      <xdr:colOff>161925</xdr:colOff>
      <xdr:row>77</xdr:row>
      <xdr:rowOff>168869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44416"/>
          <a:ext cx="889000" cy="2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132063</xdr:rowOff>
    </xdr:from>
    <xdr:to>
      <xdr:col>19</xdr:col>
      <xdr:colOff>644525</xdr:colOff>
      <xdr:row>77</xdr:row>
      <xdr:rowOff>142766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33713"/>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97087</xdr:rowOff>
    </xdr:from>
    <xdr:to>
      <xdr:col>23</xdr:col>
      <xdr:colOff>568325</xdr:colOff>
      <xdr:row>78</xdr:row>
      <xdr:rowOff>27237</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2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119964</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5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122357</xdr:rowOff>
    </xdr:from>
    <xdr:to>
      <xdr:col>22</xdr:col>
      <xdr:colOff>415925</xdr:colOff>
      <xdr:row>78</xdr:row>
      <xdr:rowOff>52507</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3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69034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9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168,656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118069</xdr:rowOff>
    </xdr:from>
    <xdr:to>
      <xdr:col>21</xdr:col>
      <xdr:colOff>212725</xdr:colOff>
      <xdr:row>78</xdr:row>
      <xdr:rowOff>48219</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3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64746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9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91966</xdr:rowOff>
    </xdr:from>
    <xdr:to>
      <xdr:col>20</xdr:col>
      <xdr:colOff>9525</xdr:colOff>
      <xdr:row>78</xdr:row>
      <xdr:rowOff>22116</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29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38643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06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81263</xdr:rowOff>
    </xdr:from>
    <xdr:to>
      <xdr:col>18</xdr:col>
      <xdr:colOff>492125</xdr:colOff>
      <xdr:row>78</xdr:row>
      <xdr:rowOff>11413</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28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27940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305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132465</xdr:rowOff>
    </xdr:from>
    <xdr:to>
      <xdr:col>23</xdr:col>
      <xdr:colOff>517525</xdr:colOff>
      <xdr:row>98</xdr:row>
      <xdr:rowOff>133521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34565"/>
          <a:ext cx="8382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128428</xdr:rowOff>
    </xdr:from>
    <xdr:to>
      <xdr:col>22</xdr:col>
      <xdr:colOff>365125</xdr:colOff>
      <xdr:row>98</xdr:row>
      <xdr:rowOff>132465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30528"/>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69741</xdr:rowOff>
    </xdr:from>
    <xdr:to>
      <xdr:col>21</xdr:col>
      <xdr:colOff>161925</xdr:colOff>
      <xdr:row>98</xdr:row>
      <xdr:rowOff>128428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71841"/>
          <a:ext cx="889000" cy="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33803</xdr:rowOff>
    </xdr:from>
    <xdr:to>
      <xdr:col>19</xdr:col>
      <xdr:colOff>644525</xdr:colOff>
      <xdr:row>98</xdr:row>
      <xdr:rowOff>69741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35903"/>
          <a:ext cx="889000" cy="3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82721</xdr:rowOff>
    </xdr:from>
    <xdr:to>
      <xdr:col>23</xdr:col>
      <xdr:colOff>568325</xdr:colOff>
      <xdr:row>99</xdr:row>
      <xdr:rowOff>12871</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8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81665</xdr:rowOff>
    </xdr:from>
    <xdr:to>
      <xdr:col>22</xdr:col>
      <xdr:colOff>415925</xdr:colOff>
      <xdr:row>99</xdr:row>
      <xdr:rowOff>11815</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2942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7" y="1697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77628</xdr:rowOff>
    </xdr:from>
    <xdr:to>
      <xdr:col>21</xdr:col>
      <xdr:colOff>212725</xdr:colOff>
      <xdr:row>99</xdr:row>
      <xdr:rowOff>7778</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170355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18941</xdr:rowOff>
    </xdr:from>
    <xdr:to>
      <xdr:col>20</xdr:col>
      <xdr:colOff>9525</xdr:colOff>
      <xdr:row>98</xdr:row>
      <xdr:rowOff>120541</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8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111668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1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154453</xdr:rowOff>
    </xdr:from>
    <xdr:to>
      <xdr:col>18</xdr:col>
      <xdr:colOff>492125</xdr:colOff>
      <xdr:row>98</xdr:row>
      <xdr:rowOff>84603</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7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101130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4" y="1656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170310</xdr:rowOff>
    </xdr:from>
    <xdr:to>
      <xdr:col>32</xdr:col>
      <xdr:colOff>187325</xdr:colOff>
      <xdr:row>58</xdr:row>
      <xdr:rowOff>2037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42960"/>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135813</xdr:rowOff>
    </xdr:from>
    <xdr:to>
      <xdr:col>31</xdr:col>
      <xdr:colOff>34925</xdr:colOff>
      <xdr:row>58</xdr:row>
      <xdr:rowOff>2037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908463"/>
          <a:ext cx="889000" cy="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135813</xdr:rowOff>
    </xdr:from>
    <xdr:to>
      <xdr:col>29</xdr:col>
      <xdr:colOff>517525</xdr:colOff>
      <xdr:row>57</xdr:row>
      <xdr:rowOff>140454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08463"/>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140454</xdr:rowOff>
    </xdr:from>
    <xdr:to>
      <xdr:col>28</xdr:col>
      <xdr:colOff>314325</xdr:colOff>
      <xdr:row>57</xdr:row>
      <xdr:rowOff>141757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13104"/>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119510</xdr:rowOff>
    </xdr:from>
    <xdr:to>
      <xdr:col>32</xdr:col>
      <xdr:colOff>238125</xdr:colOff>
      <xdr:row>58</xdr:row>
      <xdr:rowOff>49660</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8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97937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7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122687</xdr:rowOff>
    </xdr:from>
    <xdr:to>
      <xdr:col>31</xdr:col>
      <xdr:colOff>85725</xdr:colOff>
      <xdr:row>58</xdr:row>
      <xdr:rowOff>52837</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8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43964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99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85013</xdr:rowOff>
    </xdr:from>
    <xdr:to>
      <xdr:col>29</xdr:col>
      <xdr:colOff>568325</xdr:colOff>
      <xdr:row>58</xdr:row>
      <xdr:rowOff>15163</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8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6290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995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89654</xdr:rowOff>
    </xdr:from>
    <xdr:to>
      <xdr:col>28</xdr:col>
      <xdr:colOff>365125</xdr:colOff>
      <xdr:row>58</xdr:row>
      <xdr:rowOff>19804</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8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10931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995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90957</xdr:rowOff>
    </xdr:from>
    <xdr:to>
      <xdr:col>27</xdr:col>
      <xdr:colOff>161925</xdr:colOff>
      <xdr:row>58</xdr:row>
      <xdr:rowOff>21107</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8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37634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963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75724</xdr:rowOff>
    </xdr:from>
    <xdr:to>
      <xdr:col>32</xdr:col>
      <xdr:colOff>187325</xdr:colOff>
      <xdr:row>75</xdr:row>
      <xdr:rowOff>111961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934474"/>
          <a:ext cx="838200" cy="3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111961</xdr:rowOff>
    </xdr:from>
    <xdr:to>
      <xdr:col>31</xdr:col>
      <xdr:colOff>34925</xdr:colOff>
      <xdr:row>75</xdr:row>
      <xdr:rowOff>112030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97071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112030</xdr:rowOff>
    </xdr:from>
    <xdr:to>
      <xdr:col>29</xdr:col>
      <xdr:colOff>517525</xdr:colOff>
      <xdr:row>75</xdr:row>
      <xdr:rowOff>156818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70780"/>
          <a:ext cx="889000" cy="4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156818</xdr:rowOff>
    </xdr:from>
    <xdr:to>
      <xdr:col>28</xdr:col>
      <xdr:colOff>314325</xdr:colOff>
      <xdr:row>76</xdr:row>
      <xdr:rowOff>19859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15568"/>
          <a:ext cx="8890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24924</xdr:rowOff>
    </xdr:from>
    <xdr:to>
      <xdr:col>32</xdr:col>
      <xdr:colOff>238125</xdr:colOff>
      <xdr:row>75</xdr:row>
      <xdr:rowOff>126524</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8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47801</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126,493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61161</xdr:rowOff>
    </xdr:from>
    <xdr:to>
      <xdr:col>31</xdr:col>
      <xdr:colOff>85725</xdr:colOff>
      <xdr:row>75</xdr:row>
      <xdr:rowOff>162762</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919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7838</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69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118,567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61230</xdr:rowOff>
    </xdr:from>
    <xdr:to>
      <xdr:col>29</xdr:col>
      <xdr:colOff>568325</xdr:colOff>
      <xdr:row>75</xdr:row>
      <xdr:rowOff>162830</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9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7907</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6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106018</xdr:rowOff>
    </xdr:from>
    <xdr:to>
      <xdr:col>28</xdr:col>
      <xdr:colOff>365125</xdr:colOff>
      <xdr:row>76</xdr:row>
      <xdr:rowOff>36168</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9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52695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73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140508</xdr:rowOff>
    </xdr:from>
    <xdr:to>
      <xdr:col>27</xdr:col>
      <xdr:colOff>161925</xdr:colOff>
      <xdr:row>76</xdr:row>
      <xdr:rowOff>70659</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999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87185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人口の減少により、年々、住民一人当たりのコストが伸びているのが現状である。</a:t>
          </a:r>
          <a:endParaRPr kumimoji="1" lang="en-US" altLang="ja-JP" sz="1300">
            <a:latin typeface="ＭＳ Ｐゴシック"/>
          </a:endParaRPr>
        </a:p>
        <a:p>
          <a:r>
            <a:rPr kumimoji="1" lang="ja-JP" altLang="en-US" sz="1300">
              <a:latin typeface="ＭＳ Ｐゴシック"/>
            </a:rPr>
            <a:t>　特に、扶助費については、類似団体平均を大きく上回っているが、町の独自施策による子育て世帯の医療費無料化に伴う経費や、高齢化に伴う医療費等の増加により一人当たりのコストが伸びている。</a:t>
          </a:r>
          <a:endParaRPr kumimoji="1" lang="en-US" altLang="ja-JP" sz="1300">
            <a:latin typeface="ＭＳ Ｐゴシック"/>
          </a:endParaRPr>
        </a:p>
        <a:p>
          <a:r>
            <a:rPr kumimoji="1" lang="ja-JP" altLang="en-US" sz="1300">
              <a:latin typeface="ＭＳ Ｐゴシック"/>
            </a:rPr>
            <a:t>　また、普通建設事業については、耐震化による町内２小学校の改築事業の実施や、一次産業振興のための穀類乾燥調製施設整備事業の実施により、住民一人当たりのコストが前年度より</a:t>
          </a:r>
          <a:r>
            <a:rPr kumimoji="1" lang="en-US" altLang="ja-JP" sz="1300">
              <a:latin typeface="ＭＳ Ｐゴシック"/>
            </a:rPr>
            <a:t>414,458</a:t>
          </a:r>
          <a:r>
            <a:rPr kumimoji="1" lang="ja-JP" altLang="en-US" sz="1300">
              <a:latin typeface="ＭＳ Ｐゴシック"/>
            </a:rPr>
            <a:t>円も増加している。</a:t>
          </a:r>
          <a:endParaRPr kumimoji="1" lang="en-US" altLang="ja-JP" sz="1300">
            <a:latin typeface="ＭＳ Ｐゴシック"/>
          </a:endParaRPr>
        </a:p>
        <a:p>
          <a:r>
            <a:rPr kumimoji="1" lang="ja-JP" altLang="en-US" sz="1300">
              <a:latin typeface="ＭＳ Ｐゴシック"/>
            </a:rPr>
            <a:t>　維持補修費においても、施設の老朽化が著しく、年々、増加傾向にある。</a:t>
          </a:r>
          <a:endParaRPr kumimoji="1" lang="en-US" altLang="ja-JP" sz="1300">
            <a:latin typeface="ＭＳ Ｐゴシック"/>
          </a:endParaRPr>
        </a:p>
        <a:p>
          <a:r>
            <a:rPr kumimoji="1" lang="ja-JP" altLang="en-US" sz="1300">
              <a:latin typeface="ＭＳ Ｐゴシック"/>
            </a:rPr>
            <a:t>　これらのことから、コスト抑制には真に必要な事業、緊急を要する事業を峻別し、事務事業の「選択と集中」に一層に取り組み、また、策定した「公共施設等管理計画」に基づいた計画的な事業の実施を図り、財政の健全性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3,246
3,235
454.60
6,529,514
6,429,024
100,490
2,775,650
5,326,469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82245</xdr:rowOff>
    </xdr:from>
    <xdr:to>
      <xdr:col>6</xdr:col>
      <xdr:colOff>511175</xdr:colOff>
      <xdr:row>37</xdr:row>
      <xdr:rowOff>83083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25895"/>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82245</xdr:rowOff>
    </xdr:from>
    <xdr:to>
      <xdr:col>5</xdr:col>
      <xdr:colOff>358775</xdr:colOff>
      <xdr:row>37</xdr:row>
      <xdr:rowOff>85274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5895"/>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85274</xdr:rowOff>
    </xdr:from>
    <xdr:to>
      <xdr:col>4</xdr:col>
      <xdr:colOff>155575</xdr:colOff>
      <xdr:row>37</xdr:row>
      <xdr:rowOff>101162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892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89656</xdr:rowOff>
    </xdr:from>
    <xdr:to>
      <xdr:col>2</xdr:col>
      <xdr:colOff>638175</xdr:colOff>
      <xdr:row>37</xdr:row>
      <xdr:rowOff>101162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3306"/>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32283</xdr:rowOff>
    </xdr:from>
    <xdr:to>
      <xdr:col>6</xdr:col>
      <xdr:colOff>561975</xdr:colOff>
      <xdr:row>37</xdr:row>
      <xdr:rowOff>133883</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3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10710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31445</xdr:rowOff>
    </xdr:from>
    <xdr:to>
      <xdr:col>5</xdr:col>
      <xdr:colOff>409575</xdr:colOff>
      <xdr:row>37</xdr:row>
      <xdr:rowOff>133045</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124172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34474</xdr:rowOff>
    </xdr:from>
    <xdr:to>
      <xdr:col>4</xdr:col>
      <xdr:colOff>206375</xdr:colOff>
      <xdr:row>37</xdr:row>
      <xdr:rowOff>136074</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3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127201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50362</xdr:rowOff>
    </xdr:from>
    <xdr:to>
      <xdr:col>3</xdr:col>
      <xdr:colOff>3175</xdr:colOff>
      <xdr:row>37</xdr:row>
      <xdr:rowOff>151962</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3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143089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38856</xdr:rowOff>
    </xdr:from>
    <xdr:to>
      <xdr:col>1</xdr:col>
      <xdr:colOff>485775</xdr:colOff>
      <xdr:row>37</xdr:row>
      <xdr:rowOff>140456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3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131583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94605</xdr:rowOff>
    </xdr:from>
    <xdr:to>
      <xdr:col>6</xdr:col>
      <xdr:colOff>511175</xdr:colOff>
      <xdr:row>58</xdr:row>
      <xdr:rowOff>96862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38705"/>
          <a:ext cx="8382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92800</xdr:rowOff>
    </xdr:from>
    <xdr:to>
      <xdr:col>5</xdr:col>
      <xdr:colOff>358775</xdr:colOff>
      <xdr:row>58</xdr:row>
      <xdr:rowOff>96862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36900"/>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49950</xdr:rowOff>
    </xdr:from>
    <xdr:to>
      <xdr:col>4</xdr:col>
      <xdr:colOff>155575</xdr:colOff>
      <xdr:row>58</xdr:row>
      <xdr:rowOff>92800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94050"/>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33751</xdr:rowOff>
    </xdr:from>
    <xdr:to>
      <xdr:col>2</xdr:col>
      <xdr:colOff>638175</xdr:colOff>
      <xdr:row>58</xdr:row>
      <xdr:rowOff>49950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7785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43805</xdr:rowOff>
    </xdr:from>
    <xdr:to>
      <xdr:col>6</xdr:col>
      <xdr:colOff>561975</xdr:colOff>
      <xdr:row>58</xdr:row>
      <xdr:rowOff>145405</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9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130182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0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46062</xdr:rowOff>
    </xdr:from>
    <xdr:to>
      <xdr:col>5</xdr:col>
      <xdr:colOff>409575</xdr:colOff>
      <xdr:row>58</xdr:row>
      <xdr:rowOff>147662</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9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138789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100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42000</xdr:rowOff>
    </xdr:from>
    <xdr:to>
      <xdr:col>4</xdr:col>
      <xdr:colOff>206375</xdr:colOff>
      <xdr:row>58</xdr:row>
      <xdr:rowOff>143600</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9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134727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1007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170600</xdr:rowOff>
    </xdr:from>
    <xdr:to>
      <xdr:col>3</xdr:col>
      <xdr:colOff>3175</xdr:colOff>
      <xdr:row>58</xdr:row>
      <xdr:rowOff>100750</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9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91877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1003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154401</xdr:rowOff>
    </xdr:from>
    <xdr:to>
      <xdr:col>1</xdr:col>
      <xdr:colOff>485775</xdr:colOff>
      <xdr:row>58</xdr:row>
      <xdr:rowOff>84551</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9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75678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1001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4792</xdr:rowOff>
    </xdr:from>
    <xdr:to>
      <xdr:col>6</xdr:col>
      <xdr:colOff>511175</xdr:colOff>
      <xdr:row>76</xdr:row>
      <xdr:rowOff>59910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863542"/>
          <a:ext cx="838200" cy="22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59910</xdr:rowOff>
    </xdr:from>
    <xdr:to>
      <xdr:col>5</xdr:col>
      <xdr:colOff>358775</xdr:colOff>
      <xdr:row>76</xdr:row>
      <xdr:rowOff>101104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90110"/>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101104</xdr:rowOff>
    </xdr:from>
    <xdr:to>
      <xdr:col>4</xdr:col>
      <xdr:colOff>155575</xdr:colOff>
      <xdr:row>76</xdr:row>
      <xdr:rowOff>121338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31304"/>
          <a:ext cx="889000" cy="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121338</xdr:rowOff>
    </xdr:from>
    <xdr:to>
      <xdr:col>2</xdr:col>
      <xdr:colOff>638175</xdr:colOff>
      <xdr:row>76</xdr:row>
      <xdr:rowOff>138717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51538"/>
          <a:ext cx="8890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125442</xdr:rowOff>
    </xdr:from>
    <xdr:to>
      <xdr:col>6</xdr:col>
      <xdr:colOff>561975</xdr:colOff>
      <xdr:row>75</xdr:row>
      <xdr:rowOff>55592</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8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148319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66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284,015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9110</xdr:rowOff>
    </xdr:from>
    <xdr:to>
      <xdr:col>5</xdr:col>
      <xdr:colOff>409575</xdr:colOff>
      <xdr:row>76</xdr:row>
      <xdr:rowOff>110710</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0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101837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313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50304</xdr:rowOff>
    </xdr:from>
    <xdr:to>
      <xdr:col>4</xdr:col>
      <xdr:colOff>206375</xdr:colOff>
      <xdr:row>76</xdr:row>
      <xdr:rowOff>151904</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143031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317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70538</xdr:rowOff>
    </xdr:from>
    <xdr:to>
      <xdr:col>3</xdr:col>
      <xdr:colOff>3175</xdr:colOff>
      <xdr:row>77</xdr:row>
      <xdr:rowOff>688</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1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163265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1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158,032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87917</xdr:rowOff>
    </xdr:from>
    <xdr:to>
      <xdr:col>1</xdr:col>
      <xdr:colOff>485775</xdr:colOff>
      <xdr:row>77</xdr:row>
      <xdr:rowOff>18067</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11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9194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21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102005</xdr:rowOff>
    </xdr:from>
    <xdr:to>
      <xdr:col>6</xdr:col>
      <xdr:colOff>511175</xdr:colOff>
      <xdr:row>96</xdr:row>
      <xdr:rowOff>117579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61205"/>
          <a:ext cx="8382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117579</xdr:rowOff>
    </xdr:from>
    <xdr:to>
      <xdr:col>5</xdr:col>
      <xdr:colOff>358775</xdr:colOff>
      <xdr:row>96</xdr:row>
      <xdr:rowOff>134302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76779"/>
          <a:ext cx="889000" cy="1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134302</xdr:rowOff>
    </xdr:from>
    <xdr:to>
      <xdr:col>4</xdr:col>
      <xdr:colOff>155575</xdr:colOff>
      <xdr:row>97</xdr:row>
      <xdr:rowOff>1240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93502"/>
          <a:ext cx="889000" cy="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1240</xdr:rowOff>
    </xdr:from>
    <xdr:to>
      <xdr:col>2</xdr:col>
      <xdr:colOff>638175</xdr:colOff>
      <xdr:row>97</xdr:row>
      <xdr:rowOff>15036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31890"/>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51205</xdr:rowOff>
    </xdr:from>
    <xdr:to>
      <xdr:col>6</xdr:col>
      <xdr:colOff>561975</xdr:colOff>
      <xdr:row>96</xdr:row>
      <xdr:rowOff>152805</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5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74082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6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66779</xdr:rowOff>
    </xdr:from>
    <xdr:to>
      <xdr:col>5</xdr:col>
      <xdr:colOff>409575</xdr:colOff>
      <xdr:row>96</xdr:row>
      <xdr:rowOff>168379</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5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13456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4" y="1630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83502</xdr:rowOff>
    </xdr:from>
    <xdr:to>
      <xdr:col>4</xdr:col>
      <xdr:colOff>206375</xdr:colOff>
      <xdr:row>97</xdr:row>
      <xdr:rowOff>13652</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5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30179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4" y="163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121890</xdr:rowOff>
    </xdr:from>
    <xdr:to>
      <xdr:col>3</xdr:col>
      <xdr:colOff>3175</xdr:colOff>
      <xdr:row>97</xdr:row>
      <xdr:rowOff>52040</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5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43167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4" y="1667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135686</xdr:rowOff>
    </xdr:from>
    <xdr:to>
      <xdr:col>1</xdr:col>
      <xdr:colOff>485775</xdr:colOff>
      <xdr:row>97</xdr:row>
      <xdr:rowOff>65836</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82363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3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42101</xdr:rowOff>
    </xdr:from>
    <xdr:to>
      <xdr:col>15</xdr:col>
      <xdr:colOff>180975</xdr:colOff>
      <xdr:row>39</xdr:row>
      <xdr:rowOff>42253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72865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14872</xdr:rowOff>
    </xdr:from>
    <xdr:to>
      <xdr:col>14</xdr:col>
      <xdr:colOff>28575</xdr:colOff>
      <xdr:row>39</xdr:row>
      <xdr:rowOff>42253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01422"/>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4242</xdr:rowOff>
    </xdr:from>
    <xdr:to>
      <xdr:col>12</xdr:col>
      <xdr:colOff>511175</xdr:colOff>
      <xdr:row>39</xdr:row>
      <xdr:rowOff>14872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90792"/>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4242</xdr:rowOff>
    </xdr:from>
    <xdr:to>
      <xdr:col>11</xdr:col>
      <xdr:colOff>307975</xdr:colOff>
      <xdr:row>39</xdr:row>
      <xdr:rowOff>27559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90792"/>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162751</xdr:rowOff>
    </xdr:from>
    <xdr:to>
      <xdr:col>15</xdr:col>
      <xdr:colOff>231775</xdr:colOff>
      <xdr:row>39</xdr:row>
      <xdr:rowOff>92901</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162903</xdr:rowOff>
    </xdr:from>
    <xdr:to>
      <xdr:col>14</xdr:col>
      <xdr:colOff>79375</xdr:colOff>
      <xdr:row>39</xdr:row>
      <xdr:rowOff>93053</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84180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135522</xdr:rowOff>
    </xdr:from>
    <xdr:to>
      <xdr:col>12</xdr:col>
      <xdr:colOff>561975</xdr:colOff>
      <xdr:row>39</xdr:row>
      <xdr:rowOff>65672</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56799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7" y="67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124892</xdr:rowOff>
    </xdr:from>
    <xdr:to>
      <xdr:col>11</xdr:col>
      <xdr:colOff>358775</xdr:colOff>
      <xdr:row>39</xdr:row>
      <xdr:rowOff>55042</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46169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7" y="67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148209</xdr:rowOff>
    </xdr:from>
    <xdr:to>
      <xdr:col>10</xdr:col>
      <xdr:colOff>155575</xdr:colOff>
      <xdr:row>39</xdr:row>
      <xdr:rowOff>78359</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69486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7" y="67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30214</xdr:rowOff>
    </xdr:from>
    <xdr:to>
      <xdr:col>15</xdr:col>
      <xdr:colOff>180975</xdr:colOff>
      <xdr:row>58</xdr:row>
      <xdr:rowOff>154446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74314"/>
          <a:ext cx="838200" cy="1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154446</xdr:rowOff>
    </xdr:from>
    <xdr:to>
      <xdr:col>14</xdr:col>
      <xdr:colOff>28575</xdr:colOff>
      <xdr:row>59</xdr:row>
      <xdr:rowOff>5969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98546"/>
          <a:ext cx="8890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5969</xdr:rowOff>
    </xdr:from>
    <xdr:to>
      <xdr:col>12</xdr:col>
      <xdr:colOff>511175</xdr:colOff>
      <xdr:row>59</xdr:row>
      <xdr:rowOff>7384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21519"/>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163116</xdr:rowOff>
    </xdr:from>
    <xdr:to>
      <xdr:col>11</xdr:col>
      <xdr:colOff>307975</xdr:colOff>
      <xdr:row>59</xdr:row>
      <xdr:rowOff>7384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10721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150864</xdr:rowOff>
    </xdr:from>
    <xdr:to>
      <xdr:col>15</xdr:col>
      <xdr:colOff>231775</xdr:colOff>
      <xdr:row>58</xdr:row>
      <xdr:rowOff>81014</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99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2291</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7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487,365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103646</xdr:rowOff>
    </xdr:from>
    <xdr:to>
      <xdr:col>14</xdr:col>
      <xdr:colOff>79375</xdr:colOff>
      <xdr:row>59</xdr:row>
      <xdr:rowOff>33796</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50323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98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126619</xdr:rowOff>
    </xdr:from>
    <xdr:to>
      <xdr:col>12</xdr:col>
      <xdr:colOff>561975</xdr:colOff>
      <xdr:row>59</xdr:row>
      <xdr:rowOff>56769</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47896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1016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128034</xdr:rowOff>
    </xdr:from>
    <xdr:to>
      <xdr:col>11</xdr:col>
      <xdr:colOff>358775</xdr:colOff>
      <xdr:row>59</xdr:row>
      <xdr:rowOff>58184</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49311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112316</xdr:rowOff>
    </xdr:from>
    <xdr:to>
      <xdr:col>10</xdr:col>
      <xdr:colOff>155575</xdr:colOff>
      <xdr:row>59</xdr:row>
      <xdr:rowOff>42466</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33593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1014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10987</xdr:rowOff>
    </xdr:from>
    <xdr:to>
      <xdr:col>15</xdr:col>
      <xdr:colOff>180975</xdr:colOff>
      <xdr:row>78</xdr:row>
      <xdr:rowOff>31009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84087"/>
          <a:ext cx="8382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31009</xdr:rowOff>
    </xdr:from>
    <xdr:to>
      <xdr:col>14</xdr:col>
      <xdr:colOff>28575</xdr:colOff>
      <xdr:row>78</xdr:row>
      <xdr:rowOff>50062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04109"/>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50062</xdr:rowOff>
    </xdr:from>
    <xdr:to>
      <xdr:col>12</xdr:col>
      <xdr:colOff>511175</xdr:colOff>
      <xdr:row>78</xdr:row>
      <xdr:rowOff>67690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23162"/>
          <a:ext cx="889000" cy="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65119</xdr:rowOff>
    </xdr:from>
    <xdr:to>
      <xdr:col>11</xdr:col>
      <xdr:colOff>307975</xdr:colOff>
      <xdr:row>78</xdr:row>
      <xdr:rowOff>67690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38219"/>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131637</xdr:rowOff>
    </xdr:from>
    <xdr:to>
      <xdr:col>15</xdr:col>
      <xdr:colOff>231775</xdr:colOff>
      <xdr:row>78</xdr:row>
      <xdr:rowOff>61787</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3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154514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151659</xdr:rowOff>
    </xdr:from>
    <xdr:to>
      <xdr:col>14</xdr:col>
      <xdr:colOff>79375</xdr:colOff>
      <xdr:row>78</xdr:row>
      <xdr:rowOff>81809</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98336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1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170712</xdr:rowOff>
    </xdr:from>
    <xdr:to>
      <xdr:col>12</xdr:col>
      <xdr:colOff>561975</xdr:colOff>
      <xdr:row>78</xdr:row>
      <xdr:rowOff>100862</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3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91989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16890</xdr:rowOff>
    </xdr:from>
    <xdr:to>
      <xdr:col>11</xdr:col>
      <xdr:colOff>358775</xdr:colOff>
      <xdr:row>78</xdr:row>
      <xdr:rowOff>118490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109617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14319</xdr:rowOff>
    </xdr:from>
    <xdr:to>
      <xdr:col>10</xdr:col>
      <xdr:colOff>155575</xdr:colOff>
      <xdr:row>78</xdr:row>
      <xdr:rowOff>115919</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3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132446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25825</xdr:rowOff>
    </xdr:from>
    <xdr:to>
      <xdr:col>15</xdr:col>
      <xdr:colOff>180975</xdr:colOff>
      <xdr:row>98</xdr:row>
      <xdr:rowOff>61043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27925"/>
          <a:ext cx="8382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61043</xdr:rowOff>
    </xdr:from>
    <xdr:to>
      <xdr:col>14</xdr:col>
      <xdr:colOff>28575</xdr:colOff>
      <xdr:row>98</xdr:row>
      <xdr:rowOff>66635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63143"/>
          <a:ext cx="8890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66635</xdr:rowOff>
    </xdr:from>
    <xdr:to>
      <xdr:col>12</xdr:col>
      <xdr:colOff>511175</xdr:colOff>
      <xdr:row>98</xdr:row>
      <xdr:rowOff>70258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68735"/>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70258</xdr:rowOff>
    </xdr:from>
    <xdr:to>
      <xdr:col>11</xdr:col>
      <xdr:colOff>307975</xdr:colOff>
      <xdr:row>98</xdr:row>
      <xdr:rowOff>83643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872358"/>
          <a:ext cx="8890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146475</xdr:rowOff>
    </xdr:from>
    <xdr:to>
      <xdr:col>15</xdr:col>
      <xdr:colOff>231775</xdr:colOff>
      <xdr:row>98</xdr:row>
      <xdr:rowOff>76625</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7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105852</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6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249,072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10243</xdr:rowOff>
    </xdr:from>
    <xdr:to>
      <xdr:col>14</xdr:col>
      <xdr:colOff>79375</xdr:colOff>
      <xdr:row>98</xdr:row>
      <xdr:rowOff>111843</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128370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4" y="1658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15835</xdr:rowOff>
    </xdr:from>
    <xdr:to>
      <xdr:col>12</xdr:col>
      <xdr:colOff>561975</xdr:colOff>
      <xdr:row>98</xdr:row>
      <xdr:rowOff>117435</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1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108562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91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19458</xdr:rowOff>
    </xdr:from>
    <xdr:to>
      <xdr:col>11</xdr:col>
      <xdr:colOff>358775</xdr:colOff>
      <xdr:row>98</xdr:row>
      <xdr:rowOff>121058</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137585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59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32843</xdr:rowOff>
    </xdr:from>
    <xdr:to>
      <xdr:col>10</xdr:col>
      <xdr:colOff>155575</xdr:colOff>
      <xdr:row>98</xdr:row>
      <xdr:rowOff>134443</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150970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4" y="1661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115133</xdr:rowOff>
    </xdr:from>
    <xdr:to>
      <xdr:col>23</xdr:col>
      <xdr:colOff>517525</xdr:colOff>
      <xdr:row>36</xdr:row>
      <xdr:rowOff>131996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287333"/>
          <a:ext cx="838200" cy="1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9672</xdr:rowOff>
    </xdr:from>
    <xdr:to>
      <xdr:col>22</xdr:col>
      <xdr:colOff>365125</xdr:colOff>
      <xdr:row>36</xdr:row>
      <xdr:rowOff>115133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181872"/>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9672</xdr:rowOff>
    </xdr:from>
    <xdr:to>
      <xdr:col>21</xdr:col>
      <xdr:colOff>161925</xdr:colOff>
      <xdr:row>37</xdr:row>
      <xdr:rowOff>27686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181872"/>
          <a:ext cx="889000" cy="1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111727</xdr:rowOff>
    </xdr:from>
    <xdr:to>
      <xdr:col>19</xdr:col>
      <xdr:colOff>644525</xdr:colOff>
      <xdr:row>37</xdr:row>
      <xdr:rowOff>27686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941027"/>
          <a:ext cx="889000" cy="43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81196</xdr:rowOff>
    </xdr:from>
    <xdr:to>
      <xdr:col>23</xdr:col>
      <xdr:colOff>568325</xdr:colOff>
      <xdr:row>37</xdr:row>
      <xdr:rowOff>11346</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2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104073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56,011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64333</xdr:rowOff>
    </xdr:from>
    <xdr:to>
      <xdr:col>22</xdr:col>
      <xdr:colOff>415925</xdr:colOff>
      <xdr:row>36</xdr:row>
      <xdr:rowOff>165933</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2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0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130322</xdr:rowOff>
    </xdr:from>
    <xdr:to>
      <xdr:col>21</xdr:col>
      <xdr:colOff>212725</xdr:colOff>
      <xdr:row>36</xdr:row>
      <xdr:rowOff>60472</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1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76999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9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148336</xdr:rowOff>
    </xdr:from>
    <xdr:to>
      <xdr:col>20</xdr:col>
      <xdr:colOff>9525</xdr:colOff>
      <xdr:row>37</xdr:row>
      <xdr:rowOff>78486</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69613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60927</xdr:rowOff>
    </xdr:from>
    <xdr:to>
      <xdr:col>18</xdr:col>
      <xdr:colOff>492125</xdr:colOff>
      <xdr:row>34</xdr:row>
      <xdr:rowOff>162527</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58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33</xdr:row>
      <xdr:rowOff>7604</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14794" y="566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75715</xdr:rowOff>
    </xdr:from>
    <xdr:to>
      <xdr:col>23</xdr:col>
      <xdr:colOff>517525</xdr:colOff>
      <xdr:row>55</xdr:row>
      <xdr:rowOff>46073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34015"/>
          <a:ext cx="838200" cy="1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75715</xdr:rowOff>
    </xdr:from>
    <xdr:to>
      <xdr:col>22</xdr:col>
      <xdr:colOff>365125</xdr:colOff>
      <xdr:row>56</xdr:row>
      <xdr:rowOff>95904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334015"/>
          <a:ext cx="889000" cy="36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95904</xdr:rowOff>
    </xdr:from>
    <xdr:to>
      <xdr:col>21</xdr:col>
      <xdr:colOff>161925</xdr:colOff>
      <xdr:row>58</xdr:row>
      <xdr:rowOff>28356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697104"/>
          <a:ext cx="889000" cy="27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28356</xdr:rowOff>
    </xdr:from>
    <xdr:to>
      <xdr:col>19</xdr:col>
      <xdr:colOff>644525</xdr:colOff>
      <xdr:row>58</xdr:row>
      <xdr:rowOff>60759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72456"/>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166723</xdr:rowOff>
    </xdr:from>
    <xdr:to>
      <xdr:col>23</xdr:col>
      <xdr:colOff>568325</xdr:colOff>
      <xdr:row>55</xdr:row>
      <xdr:rowOff>96873</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18150</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27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359,148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24915</xdr:rowOff>
    </xdr:from>
    <xdr:to>
      <xdr:col>22</xdr:col>
      <xdr:colOff>415925</xdr:colOff>
      <xdr:row>54</xdr:row>
      <xdr:rowOff>126515</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2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143042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4" y="905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45104</xdr:rowOff>
    </xdr:from>
    <xdr:to>
      <xdr:col>21</xdr:col>
      <xdr:colOff>212725</xdr:colOff>
      <xdr:row>56</xdr:row>
      <xdr:rowOff>146704</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6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163231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42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149006</xdr:rowOff>
    </xdr:from>
    <xdr:to>
      <xdr:col>20</xdr:col>
      <xdr:colOff>9525</xdr:colOff>
      <xdr:row>58</xdr:row>
      <xdr:rowOff>79156</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92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70283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9959</xdr:rowOff>
    </xdr:from>
    <xdr:to>
      <xdr:col>18</xdr:col>
      <xdr:colOff>492125</xdr:colOff>
      <xdr:row>58</xdr:row>
      <xdr:rowOff>111559</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9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102686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116170</xdr:rowOff>
    </xdr:from>
    <xdr:to>
      <xdr:col>23</xdr:col>
      <xdr:colOff>517525</xdr:colOff>
      <xdr:row>79</xdr:row>
      <xdr:rowOff>16180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17820"/>
          <a:ext cx="838200" cy="24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116170</xdr:rowOff>
    </xdr:from>
    <xdr:to>
      <xdr:col>22</xdr:col>
      <xdr:colOff>365125</xdr:colOff>
      <xdr:row>78</xdr:row>
      <xdr:rowOff>15718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17820"/>
          <a:ext cx="889000" cy="7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15718</xdr:rowOff>
    </xdr:from>
    <xdr:to>
      <xdr:col>21</xdr:col>
      <xdr:colOff>161925</xdr:colOff>
      <xdr:row>79</xdr:row>
      <xdr:rowOff>21301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88818"/>
          <a:ext cx="889000" cy="17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17237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155294</xdr:rowOff>
    </xdr:from>
    <xdr:to>
      <xdr:col>19</xdr:col>
      <xdr:colOff>644525</xdr:colOff>
      <xdr:row>79</xdr:row>
      <xdr:rowOff>21301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28394"/>
          <a:ext cx="889000" cy="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136830</xdr:rowOff>
    </xdr:from>
    <xdr:to>
      <xdr:col>23</xdr:col>
      <xdr:colOff>568325</xdr:colOff>
      <xdr:row>79</xdr:row>
      <xdr:rowOff>66980</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65370</xdr:rowOff>
    </xdr:from>
    <xdr:to>
      <xdr:col>22</xdr:col>
      <xdr:colOff>415925</xdr:colOff>
      <xdr:row>77</xdr:row>
      <xdr:rowOff>166970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2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12047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0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136368</xdr:rowOff>
    </xdr:from>
    <xdr:to>
      <xdr:col>21</xdr:col>
      <xdr:colOff>212725</xdr:colOff>
      <xdr:row>78</xdr:row>
      <xdr:rowOff>66518</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3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83045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1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141951</xdr:rowOff>
    </xdr:from>
    <xdr:to>
      <xdr:col>20</xdr:col>
      <xdr:colOff>9525</xdr:colOff>
      <xdr:row>79</xdr:row>
      <xdr:rowOff>72101</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63228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60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104494</xdr:rowOff>
    </xdr:from>
    <xdr:to>
      <xdr:col>18</xdr:col>
      <xdr:colOff>492125</xdr:colOff>
      <xdr:row>79</xdr:row>
      <xdr:rowOff>34644</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4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25771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5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147887</xdr:rowOff>
    </xdr:from>
    <xdr:to>
      <xdr:col>23</xdr:col>
      <xdr:colOff>517525</xdr:colOff>
      <xdr:row>98</xdr:row>
      <xdr:rowOff>1707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78537"/>
          <a:ext cx="838200" cy="2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168869</xdr:rowOff>
    </xdr:from>
    <xdr:to>
      <xdr:col>22</xdr:col>
      <xdr:colOff>365125</xdr:colOff>
      <xdr:row>98</xdr:row>
      <xdr:rowOff>1707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99519"/>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142766</xdr:rowOff>
    </xdr:from>
    <xdr:to>
      <xdr:col>21</xdr:col>
      <xdr:colOff>161925</xdr:colOff>
      <xdr:row>97</xdr:row>
      <xdr:rowOff>168869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73416"/>
          <a:ext cx="889000" cy="2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132042</xdr:rowOff>
    </xdr:from>
    <xdr:to>
      <xdr:col>19</xdr:col>
      <xdr:colOff>644525</xdr:colOff>
      <xdr:row>97</xdr:row>
      <xdr:rowOff>142766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62692"/>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97087</xdr:rowOff>
    </xdr:from>
    <xdr:to>
      <xdr:col>23</xdr:col>
      <xdr:colOff>568325</xdr:colOff>
      <xdr:row>98</xdr:row>
      <xdr:rowOff>27237</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7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119964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7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122357</xdr:rowOff>
    </xdr:from>
    <xdr:to>
      <xdr:col>22</xdr:col>
      <xdr:colOff>415925</xdr:colOff>
      <xdr:row>98</xdr:row>
      <xdr:rowOff>52507</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7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69034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52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118069</xdr:rowOff>
    </xdr:from>
    <xdr:to>
      <xdr:col>21</xdr:col>
      <xdr:colOff>212725</xdr:colOff>
      <xdr:row>98</xdr:row>
      <xdr:rowOff>48219</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7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64746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52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91966</xdr:rowOff>
    </xdr:from>
    <xdr:to>
      <xdr:col>20</xdr:col>
      <xdr:colOff>9525</xdr:colOff>
      <xdr:row>98</xdr:row>
      <xdr:rowOff>22116</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7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38643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49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81242</xdr:rowOff>
    </xdr:from>
    <xdr:to>
      <xdr:col>18</xdr:col>
      <xdr:colOff>492125</xdr:colOff>
      <xdr:row>98</xdr:row>
      <xdr:rowOff>11392</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7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27919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48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町内２小学校の耐震化に伴う改築事業の実施により、教育費が類似団体平均を</a:t>
          </a:r>
          <a:r>
            <a:rPr kumimoji="1" lang="en-US" altLang="ja-JP" sz="1300">
              <a:latin typeface="ＭＳ Ｐゴシック"/>
            </a:rPr>
            <a:t>234,392</a:t>
          </a:r>
          <a:r>
            <a:rPr kumimoji="1" lang="ja-JP" altLang="en-US" sz="1300">
              <a:latin typeface="ＭＳ Ｐゴシック"/>
            </a:rPr>
            <a:t>円上回っているが、平成</a:t>
          </a:r>
          <a:r>
            <a:rPr kumimoji="1" lang="en-US" altLang="ja-JP" sz="1300">
              <a:latin typeface="ＭＳ Ｐゴシック"/>
            </a:rPr>
            <a:t>29</a:t>
          </a:r>
          <a:r>
            <a:rPr kumimoji="1" lang="ja-JP" altLang="en-US" sz="1300">
              <a:latin typeface="ＭＳ Ｐゴシック"/>
            </a:rPr>
            <a:t>年度で事業が終了することから、今後は減少することが予見される。</a:t>
          </a:r>
          <a:endParaRPr kumimoji="1" lang="en-US" altLang="ja-JP" sz="1300">
            <a:latin typeface="ＭＳ Ｐゴシック"/>
          </a:endParaRPr>
        </a:p>
        <a:p>
          <a:r>
            <a:rPr kumimoji="1" lang="ja-JP" altLang="en-US" sz="1300">
              <a:latin typeface="ＭＳ Ｐゴシック"/>
            </a:rPr>
            <a:t>　農林水産業費についても穀類乾燥調製施設整備の事業実施、民生費については保育園改築事業の実施により、それぞれ類似団体平均を上回っている状況にある。</a:t>
          </a:r>
          <a:endParaRPr kumimoji="1" lang="en-US" altLang="ja-JP" sz="1300">
            <a:latin typeface="ＭＳ Ｐゴシック"/>
          </a:endParaRPr>
        </a:p>
        <a:p>
          <a:r>
            <a:rPr kumimoji="1" lang="ja-JP" altLang="en-US" sz="1300">
              <a:latin typeface="ＭＳ Ｐゴシック"/>
            </a:rPr>
            <a:t>　それ以外の経費については、概ね類似団体平均となっており、今後も安定した財政運営に努める。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自主財源が乏しい状況下において、普通交付税の動向が実質単年度収支額に大きく影響しており、今後は更に一般財源の確保が厳しいと予想される。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そのため、各種基金の運用による財政運営が求められることから、事務事業の峻別を行い、一層の歳出抑制に努める。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赤字比率はない状況であるが、特別会計においては、一般会計からの繰入金による財政運営を行っており、今後は繰入金が最小限となるよう自主財源の確保や経費の圧縮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6529514</v>
      </c>
      <c r="BO4" s="411"/>
      <c r="BP4" s="411"/>
      <c r="BQ4" s="411"/>
      <c r="BR4" s="411"/>
      <c r="BS4" s="411"/>
      <c r="BT4" s="411"/>
      <c r="BU4" s="412"/>
      <c r="BV4" s="410">
        <v>5510719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6429024</v>
      </c>
      <c r="BO5" s="416"/>
      <c r="BP5" s="416"/>
      <c r="BQ5" s="416"/>
      <c r="BR5" s="416"/>
      <c r="BS5" s="416"/>
      <c r="BT5" s="416"/>
      <c r="BU5" s="417"/>
      <c r="BV5" s="415">
        <v>5269181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80.099999999999994</v>
      </c>
      <c r="CU5" s="386"/>
      <c r="CV5" s="386"/>
      <c r="CW5" s="386"/>
      <c r="CX5" s="386"/>
      <c r="CY5" s="386"/>
      <c r="CZ5" s="386"/>
      <c r="DA5" s="387"/>
      <c r="DB5" s="385">
        <v>75.8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100490</v>
      </c>
      <c r="BO6" s="416"/>
      <c r="BP6" s="416"/>
      <c r="BQ6" s="416"/>
      <c r="BR6" s="416"/>
      <c r="BS6" s="416"/>
      <c r="BT6" s="416"/>
      <c r="BU6" s="417"/>
      <c r="BV6" s="415">
        <v>241538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83</v>
      </c>
      <c r="CU6" s="562"/>
      <c r="CV6" s="562"/>
      <c r="CW6" s="562"/>
      <c r="CX6" s="562"/>
      <c r="CY6" s="562"/>
      <c r="CZ6" s="562"/>
      <c r="DA6" s="563"/>
      <c r="DB6" s="561">
        <v>79.599999999999994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27937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2775650</v>
      </c>
      <c r="CU7" s="416"/>
      <c r="CV7" s="416"/>
      <c r="CW7" s="416"/>
      <c r="CX7" s="416"/>
      <c r="CY7" s="416"/>
      <c r="CZ7" s="416"/>
      <c r="DA7" s="417"/>
      <c r="DB7" s="415">
        <v>2858479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100490</v>
      </c>
      <c r="BO8" s="416"/>
      <c r="BP8" s="416"/>
      <c r="BQ8" s="416"/>
      <c r="BR8" s="416"/>
      <c r="BS8" s="416"/>
      <c r="BT8" s="416"/>
      <c r="BU8" s="417"/>
      <c r="BV8" s="415">
        <v>213601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0.14000000000000001</v>
      </c>
      <c r="CU8" s="525"/>
      <c r="CV8" s="525"/>
      <c r="CW8" s="525"/>
      <c r="CX8" s="525"/>
      <c r="CY8" s="525"/>
      <c r="CZ8" s="525"/>
      <c r="DA8" s="526"/>
      <c r="DB8" s="524">
        <v>0.13</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3265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-113111</v>
      </c>
      <c r="BO9" s="416"/>
      <c r="BP9" s="416"/>
      <c r="BQ9" s="416"/>
      <c r="BR9" s="416"/>
      <c r="BS9" s="416"/>
      <c r="BT9" s="416"/>
      <c r="BU9" s="417"/>
      <c r="BV9" s="415">
        <v>53805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18.399999999999999</v>
      </c>
      <c r="CU9" s="386"/>
      <c r="CV9" s="386"/>
      <c r="CW9" s="386"/>
      <c r="CX9" s="386"/>
      <c r="CY9" s="386"/>
      <c r="CZ9" s="386"/>
      <c r="DA9" s="387"/>
      <c r="DB9" s="385">
        <v>16.3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3656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13463</v>
      </c>
      <c r="BO10" s="416"/>
      <c r="BP10" s="416"/>
      <c r="BQ10" s="416"/>
      <c r="BR10" s="416"/>
      <c r="BS10" s="416"/>
      <c r="BT10" s="416"/>
      <c r="BU10" s="417"/>
      <c r="BV10" s="415">
        <v>766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3246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v>15</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3235</v>
      </c>
      <c r="S13" s="517"/>
      <c r="T13" s="517"/>
      <c r="U13" s="517"/>
      <c r="V13" s="518"/>
      <c r="W13" s="504" t="s">
        <v>125</v>
      </c>
      <c r="X13" s="428"/>
      <c r="Y13" s="428"/>
      <c r="Z13" s="428"/>
      <c r="AA13" s="428"/>
      <c r="AB13" s="429"/>
      <c r="AC13" s="391">
        <v>647</v>
      </c>
      <c r="AD13" s="392"/>
      <c r="AE13" s="392"/>
      <c r="AF13" s="392"/>
      <c r="AG13" s="393"/>
      <c r="AH13" s="391">
        <v>715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-99648</v>
      </c>
      <c r="BO13" s="416"/>
      <c r="BP13" s="416"/>
      <c r="BQ13" s="416"/>
      <c r="BR13" s="416"/>
      <c r="BS13" s="416"/>
      <c r="BT13" s="416"/>
      <c r="BU13" s="417"/>
      <c r="BV13" s="415">
        <v>54556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7.6</v>
      </c>
      <c r="CU13" s="386"/>
      <c r="CV13" s="386"/>
      <c r="CW13" s="386"/>
      <c r="CX13" s="386"/>
      <c r="CY13" s="386"/>
      <c r="CZ13" s="386"/>
      <c r="DA13" s="387"/>
      <c r="DB13" s="385">
        <v>7.4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3321</v>
      </c>
      <c r="S14" s="517"/>
      <c r="T14" s="517"/>
      <c r="U14" s="517"/>
      <c r="V14" s="518"/>
      <c r="W14" s="519"/>
      <c r="X14" s="431"/>
      <c r="Y14" s="431"/>
      <c r="Z14" s="431"/>
      <c r="AA14" s="431"/>
      <c r="AB14" s="432"/>
      <c r="AC14" s="509">
        <v>39.4</v>
      </c>
      <c r="AD14" s="510"/>
      <c r="AE14" s="510"/>
      <c r="AF14" s="510"/>
      <c r="AG14" s="511"/>
      <c r="AH14" s="509">
        <v>40</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3310</v>
      </c>
      <c r="S15" s="517"/>
      <c r="T15" s="517"/>
      <c r="U15" s="517"/>
      <c r="V15" s="518"/>
      <c r="W15" s="504" t="s">
        <v>132</v>
      </c>
      <c r="X15" s="428"/>
      <c r="Y15" s="428"/>
      <c r="Z15" s="428"/>
      <c r="AA15" s="428"/>
      <c r="AB15" s="429"/>
      <c r="AC15" s="391">
        <v>245</v>
      </c>
      <c r="AD15" s="392"/>
      <c r="AE15" s="392"/>
      <c r="AF15" s="392"/>
      <c r="AG15" s="393"/>
      <c r="AH15" s="391">
        <v>258</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373585</v>
      </c>
      <c r="BO15" s="411"/>
      <c r="BP15" s="411"/>
      <c r="BQ15" s="411"/>
      <c r="BR15" s="411"/>
      <c r="BS15" s="411"/>
      <c r="BT15" s="411"/>
      <c r="BU15" s="412"/>
      <c r="BV15" s="410">
        <v>361373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14.9</v>
      </c>
      <c r="AD16" s="510"/>
      <c r="AE16" s="510"/>
      <c r="AF16" s="510"/>
      <c r="AG16" s="511"/>
      <c r="AH16" s="509">
        <v>14.4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2593061</v>
      </c>
      <c r="BO16" s="416"/>
      <c r="BP16" s="416"/>
      <c r="BQ16" s="416"/>
      <c r="BR16" s="416"/>
      <c r="BS16" s="416"/>
      <c r="BT16" s="416"/>
      <c r="BU16" s="417"/>
      <c r="BV16" s="415">
        <v>2642112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751</v>
      </c>
      <c r="AD17" s="392"/>
      <c r="AE17" s="392"/>
      <c r="AF17" s="392"/>
      <c r="AG17" s="393"/>
      <c r="AH17" s="391">
        <v>815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457936</v>
      </c>
      <c r="BO17" s="416"/>
      <c r="BP17" s="416"/>
      <c r="BQ17" s="416"/>
      <c r="BR17" s="416"/>
      <c r="BS17" s="416"/>
      <c r="BT17" s="416"/>
      <c r="BU17" s="417"/>
      <c r="BV17" s="415">
        <v>442582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454.6</v>
      </c>
      <c r="M18" s="480"/>
      <c r="N18" s="480"/>
      <c r="O18" s="480"/>
      <c r="P18" s="480"/>
      <c r="Q18" s="480"/>
      <c r="R18" s="481"/>
      <c r="S18" s="481"/>
      <c r="T18" s="481"/>
      <c r="U18" s="481"/>
      <c r="V18" s="482"/>
      <c r="W18" s="496"/>
      <c r="X18" s="497"/>
      <c r="Y18" s="497"/>
      <c r="Z18" s="497"/>
      <c r="AA18" s="497"/>
      <c r="AB18" s="505"/>
      <c r="AC18" s="379">
        <v>45.7</v>
      </c>
      <c r="AD18" s="380"/>
      <c r="AE18" s="380"/>
      <c r="AF18" s="380"/>
      <c r="AG18" s="483"/>
      <c r="AH18" s="379">
        <v>45.6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2237535</v>
      </c>
      <c r="BO18" s="416"/>
      <c r="BP18" s="416"/>
      <c r="BQ18" s="416"/>
      <c r="BR18" s="416"/>
      <c r="BS18" s="416"/>
      <c r="BT18" s="416"/>
      <c r="BU18" s="417"/>
      <c r="BV18" s="415">
        <v>2188548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3054180</v>
      </c>
      <c r="BO19" s="416"/>
      <c r="BP19" s="416"/>
      <c r="BQ19" s="416"/>
      <c r="BR19" s="416"/>
      <c r="BS19" s="416"/>
      <c r="BT19" s="416"/>
      <c r="BU19" s="417"/>
      <c r="BV19" s="415">
        <v>3140083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1420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5326469</v>
      </c>
      <c r="BO23" s="416"/>
      <c r="BP23" s="416"/>
      <c r="BQ23" s="416"/>
      <c r="BR23" s="416"/>
      <c r="BS23" s="416"/>
      <c r="BT23" s="416"/>
      <c r="BU23" s="417"/>
      <c r="BV23" s="415">
        <v>4655858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6720</v>
      </c>
      <c r="R24" s="392"/>
      <c r="S24" s="392"/>
      <c r="T24" s="392"/>
      <c r="U24" s="392"/>
      <c r="V24" s="393"/>
      <c r="W24" s="457"/>
      <c r="X24" s="448"/>
      <c r="Y24" s="449"/>
      <c r="Z24" s="388" t="s">
        <v>155</v>
      </c>
      <c r="AA24" s="389"/>
      <c r="AB24" s="389"/>
      <c r="AC24" s="389"/>
      <c r="AD24" s="389"/>
      <c r="AE24" s="389"/>
      <c r="AF24" s="389"/>
      <c r="AG24" s="390"/>
      <c r="AH24" s="391">
        <v>57</v>
      </c>
      <c r="AI24" s="392"/>
      <c r="AJ24" s="392"/>
      <c r="AK24" s="392"/>
      <c r="AL24" s="393"/>
      <c r="AM24" s="391">
        <v>183141</v>
      </c>
      <c r="AN24" s="392"/>
      <c r="AO24" s="392"/>
      <c r="AP24" s="392"/>
      <c r="AQ24" s="392"/>
      <c r="AR24" s="393"/>
      <c r="AS24" s="391">
        <v>3213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4423537</v>
      </c>
      <c r="BO24" s="416"/>
      <c r="BP24" s="416"/>
      <c r="BQ24" s="416"/>
      <c r="BR24" s="416"/>
      <c r="BS24" s="416"/>
      <c r="BT24" s="416"/>
      <c r="BU24" s="417"/>
      <c r="BV24" s="415">
        <v>3669920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5780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647943</v>
      </c>
      <c r="BO25" s="411"/>
      <c r="BP25" s="411"/>
      <c r="BQ25" s="411"/>
      <c r="BR25" s="411"/>
      <c r="BS25" s="411"/>
      <c r="BT25" s="411"/>
      <c r="BU25" s="412"/>
      <c r="BV25" s="410">
        <v>1061257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5400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2600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2200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1775000</v>
      </c>
      <c r="BO28" s="411"/>
      <c r="BP28" s="411"/>
      <c r="BQ28" s="411"/>
      <c r="BR28" s="411"/>
      <c r="BS28" s="411"/>
      <c r="BT28" s="411"/>
      <c r="BU28" s="412"/>
      <c r="BV28" s="410">
        <v>1591537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6</v>
      </c>
      <c r="M29" s="392"/>
      <c r="N29" s="392"/>
      <c r="O29" s="392"/>
      <c r="P29" s="393"/>
      <c r="Q29" s="391">
        <v>1900</v>
      </c>
      <c r="R29" s="392"/>
      <c r="S29" s="392"/>
      <c r="T29" s="392"/>
      <c r="U29" s="392"/>
      <c r="V29" s="393"/>
      <c r="W29" s="458"/>
      <c r="X29" s="459"/>
      <c r="Y29" s="460"/>
      <c r="Z29" s="388" t="s">
        <v>172</v>
      </c>
      <c r="AA29" s="389"/>
      <c r="AB29" s="389"/>
      <c r="AC29" s="389"/>
      <c r="AD29" s="389"/>
      <c r="AE29" s="389"/>
      <c r="AF29" s="389"/>
      <c r="AG29" s="390"/>
      <c r="AH29" s="391">
        <v>58</v>
      </c>
      <c r="AI29" s="392"/>
      <c r="AJ29" s="392"/>
      <c r="AK29" s="392"/>
      <c r="AL29" s="393"/>
      <c r="AM29" s="391">
        <v>186714</v>
      </c>
      <c r="AN29" s="392"/>
      <c r="AO29" s="392"/>
      <c r="AP29" s="392"/>
      <c r="AQ29" s="392"/>
      <c r="AR29" s="393"/>
      <c r="AS29" s="391">
        <v>3219</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430590</v>
      </c>
      <c r="BO29" s="416"/>
      <c r="BP29" s="416"/>
      <c r="BQ29" s="416"/>
      <c r="BR29" s="416"/>
      <c r="BS29" s="416"/>
      <c r="BT29" s="416"/>
      <c r="BU29" s="417"/>
      <c r="BV29" s="415">
        <v>385440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1107650</v>
      </c>
      <c r="BO30" s="419"/>
      <c r="BP30" s="419"/>
      <c r="BQ30" s="419"/>
      <c r="BR30" s="419"/>
      <c r="BS30" s="419"/>
      <c r="BT30" s="419"/>
      <c r="BU30" s="420"/>
      <c r="BV30" s="418">
        <v>1352958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羽幌町外２町村衛生施設組合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北留萌消防組合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7</v>
      </c>
      <c r="BF36" s="375"/>
      <c r="BG36" s="374" t="str">
        <f>IF('各会計、関係団体の財政状況及び健全化判断比率'!B33="","",'各会計、関係団体の財政状況及び健全化判断比率'!B33)</f>
        <v>風力発電事業特別会計</v>
      </c>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6.57</v>
      </c>
      <c r="G34" s="33">
        <v>6.27</v>
      </c>
      <c r="H34" s="33">
        <v>5.61</v>
      </c>
      <c r="I34" s="33">
        <v>7.47</v>
      </c>
      <c r="J34" s="34">
        <v>3.62</v>
      </c>
      <c r="K34" s="22"/>
      <c r="L34" s="22"/>
      <c r="M34" s="22"/>
      <c r="N34" s="22"/>
      <c r="O34" s="22"/>
      <c r="P34" s="22"/>
    </row>
    <row r="35" spans="1:16" ht="39" customHeight="1">
      <c r="A35" s="22"/>
      <c r="B35" s="35"/>
      <c r="C35" s="1178" t="s">
        <v>527</v>
      </c>
      <c r="D35" s="1179"/>
      <c r="E35" s="1180"/>
      <c r="F35" s="36">
        <v>0.26</v>
      </c>
      <c r="G35" s="37">
        <v>0.9</v>
      </c>
      <c r="H35" s="37">
        <v>0.84</v>
      </c>
      <c r="I35" s="37">
        <v>0.92</v>
      </c>
      <c r="J35" s="38">
        <v>0.53</v>
      </c>
      <c r="K35" s="22"/>
      <c r="L35" s="22"/>
      <c r="M35" s="22"/>
      <c r="N35" s="22"/>
      <c r="O35" s="22"/>
      <c r="P35" s="22"/>
    </row>
    <row r="36" spans="1:16" ht="39" customHeight="1">
      <c r="A36" s="22"/>
      <c r="B36" s="35"/>
      <c r="C36" s="1178" t="s">
        <v>528</v>
      </c>
      <c r="D36" s="1179"/>
      <c r="E36" s="1180"/>
      <c r="F36" s="36">
        <v>0.26</v>
      </c>
      <c r="G36" s="37">
        <v>0.21</v>
      </c>
      <c r="H36" s="37">
        <v>0.4</v>
      </c>
      <c r="I36" s="37">
        <v>0.22</v>
      </c>
      <c r="J36" s="38">
        <v>0.41</v>
      </c>
      <c r="K36" s="22"/>
      <c r="L36" s="22"/>
      <c r="M36" s="22"/>
      <c r="N36" s="22"/>
      <c r="O36" s="22"/>
      <c r="P36" s="22"/>
    </row>
    <row r="37" spans="1:16" ht="39" customHeight="1">
      <c r="A37" s="22"/>
      <c r="B37" s="35"/>
      <c r="C37" s="1178" t="s">
        <v>529</v>
      </c>
      <c r="D37" s="1179"/>
      <c r="E37" s="1180"/>
      <c r="F37" s="36">
        <v>0</v>
      </c>
      <c r="G37" s="37">
        <v>7.0000000000000007E-2</v>
      </c>
      <c r="H37" s="37">
        <v>0</v>
      </c>
      <c r="I37" s="37">
        <v>0.04</v>
      </c>
      <c r="J37" s="38">
        <v>0.01</v>
      </c>
      <c r="K37" s="22"/>
      <c r="L37" s="22"/>
      <c r="M37" s="22"/>
      <c r="N37" s="22"/>
      <c r="O37" s="22"/>
      <c r="P37" s="22"/>
    </row>
    <row r="38" spans="1:16" ht="39" customHeight="1">
      <c r="A38" s="22"/>
      <c r="B38" s="35"/>
      <c r="C38" s="1178" t="s">
        <v>530</v>
      </c>
      <c r="D38" s="1179"/>
      <c r="E38" s="1180"/>
      <c r="F38" s="36">
        <v>0</v>
      </c>
      <c r="G38" s="37">
        <v>0</v>
      </c>
      <c r="H38" s="37">
        <v>0.01</v>
      </c>
      <c r="I38" s="37">
        <v>0</v>
      </c>
      <c r="J38" s="38">
        <v>0.01</v>
      </c>
      <c r="K38" s="22"/>
      <c r="L38" s="22"/>
      <c r="M38" s="22"/>
      <c r="N38" s="22"/>
      <c r="O38" s="22"/>
      <c r="P38" s="22"/>
    </row>
    <row r="39" spans="1:16" ht="39" customHeight="1">
      <c r="A39" s="22"/>
      <c r="B39" s="35"/>
      <c r="C39" s="1178" t="s">
        <v>531</v>
      </c>
      <c r="D39" s="1179"/>
      <c r="E39" s="1180"/>
      <c r="F39" s="36">
        <v>0.02</v>
      </c>
      <c r="G39" s="37">
        <v>0</v>
      </c>
      <c r="H39" s="37">
        <v>0</v>
      </c>
      <c r="I39" s="37">
        <v>0</v>
      </c>
      <c r="J39" s="38">
        <v>0</v>
      </c>
      <c r="K39" s="22"/>
      <c r="L39" s="22"/>
      <c r="M39" s="22"/>
      <c r="N39" s="22"/>
      <c r="O39" s="22"/>
      <c r="P39" s="22"/>
    </row>
    <row r="40" spans="1:16" ht="39" customHeight="1">
      <c r="A40" s="22"/>
      <c r="B40" s="35"/>
      <c r="C40" s="1178" t="s">
        <v>532</v>
      </c>
      <c r="D40" s="1179"/>
      <c r="E40" s="1180"/>
      <c r="F40" s="36">
        <v>0</v>
      </c>
      <c r="G40" s="37">
        <v>0</v>
      </c>
      <c r="H40" s="37">
        <v>0</v>
      </c>
      <c r="I40" s="37">
        <v>0.04</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534</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705</v>
      </c>
      <c r="L45" s="60">
        <v>671</v>
      </c>
      <c r="M45" s="60">
        <v>583</v>
      </c>
      <c r="N45" s="60">
        <v>560</v>
      </c>
      <c r="O45" s="61">
        <v>612</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122</v>
      </c>
      <c r="L48" s="64">
        <v>113</v>
      </c>
      <c r="M48" s="64">
        <v>119</v>
      </c>
      <c r="N48" s="64">
        <v>125</v>
      </c>
      <c r="O48" s="65">
        <v>116</v>
      </c>
      <c r="P48" s="48"/>
      <c r="Q48" s="48"/>
      <c r="R48" s="48"/>
      <c r="S48" s="48"/>
      <c r="T48" s="48"/>
      <c r="U48" s="48"/>
    </row>
    <row r="49" spans="1:21" ht="30.75" customHeight="1">
      <c r="A49" s="48"/>
      <c r="B49" s="1196"/>
      <c r="C49" s="1197"/>
      <c r="D49" s="62"/>
      <c r="E49" s="1188" t="s">
        <v>16</v>
      </c>
      <c r="F49" s="1188"/>
      <c r="G49" s="1188"/>
      <c r="H49" s="1188"/>
      <c r="I49" s="1188"/>
      <c r="J49" s="1189"/>
      <c r="K49" s="63">
        <v>70</v>
      </c>
      <c r="L49" s="64">
        <v>66</v>
      </c>
      <c r="M49" s="64">
        <v>66</v>
      </c>
      <c r="N49" s="64">
        <v>66</v>
      </c>
      <c r="O49" s="65">
        <v>66</v>
      </c>
      <c r="P49" s="48"/>
      <c r="Q49" s="48"/>
      <c r="R49" s="48"/>
      <c r="S49" s="48"/>
      <c r="T49" s="48"/>
      <c r="U49" s="48"/>
    </row>
    <row r="50" spans="1:21" ht="30.75" customHeight="1">
      <c r="A50" s="48"/>
      <c r="B50" s="1196"/>
      <c r="C50" s="1197"/>
      <c r="D50" s="62"/>
      <c r="E50" s="1188" t="s">
        <v>17</v>
      </c>
      <c r="F50" s="1188"/>
      <c r="G50" s="1188"/>
      <c r="H50" s="1188"/>
      <c r="I50" s="1188"/>
      <c r="J50" s="1189"/>
      <c r="K50" s="63">
        <v>3</v>
      </c>
      <c r="L50" s="64">
        <v>3</v>
      </c>
      <c r="M50" s="64">
        <v>2</v>
      </c>
      <c r="N50" s="64">
        <v>1</v>
      </c>
      <c r="O50" s="65">
        <v>0</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659</v>
      </c>
      <c r="L52" s="64">
        <v>636</v>
      </c>
      <c r="M52" s="64">
        <v>636</v>
      </c>
      <c r="N52" s="64">
        <v>580</v>
      </c>
      <c r="O52" s="65">
        <v>574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241</v>
      </c>
      <c r="L53" s="69">
        <v>217</v>
      </c>
      <c r="M53" s="69">
        <v>134</v>
      </c>
      <c r="N53" s="69">
        <v>172</v>
      </c>
      <c r="O53" s="70">
        <v>220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4384</v>
      </c>
      <c r="J41" s="83">
        <v>4002</v>
      </c>
      <c r="K41" s="83">
        <v>4132</v>
      </c>
      <c r="L41" s="83">
        <v>4656</v>
      </c>
      <c r="M41" s="84">
        <v>5326</v>
      </c>
    </row>
    <row r="42" spans="2:13" ht="27.75" customHeight="1">
      <c r="B42" s="1204"/>
      <c r="C42" s="1205"/>
      <c r="D42" s="85"/>
      <c r="E42" s="1208" t="s">
        <v>26</v>
      </c>
      <c r="F42" s="1208"/>
      <c r="G42" s="1208"/>
      <c r="H42" s="1209"/>
      <c r="I42" s="86">
        <v>51</v>
      </c>
      <c r="J42" s="87">
        <v>42</v>
      </c>
      <c r="K42" s="87">
        <v>32</v>
      </c>
      <c r="L42" s="87">
        <v>23</v>
      </c>
      <c r="M42" s="88">
        <v>10</v>
      </c>
    </row>
    <row r="43" spans="2:13" ht="27.75" customHeight="1">
      <c r="B43" s="1204"/>
      <c r="C43" s="1205"/>
      <c r="D43" s="85"/>
      <c r="E43" s="1208" t="s">
        <v>27</v>
      </c>
      <c r="F43" s="1208"/>
      <c r="G43" s="1208"/>
      <c r="H43" s="1209"/>
      <c r="I43" s="86">
        <v>1418</v>
      </c>
      <c r="J43" s="87">
        <v>1418</v>
      </c>
      <c r="K43" s="87">
        <v>1356</v>
      </c>
      <c r="L43" s="87">
        <v>1277</v>
      </c>
      <c r="M43" s="88">
        <v>1287</v>
      </c>
    </row>
    <row r="44" spans="2:13" ht="27.75" customHeight="1">
      <c r="B44" s="1204"/>
      <c r="C44" s="1205"/>
      <c r="D44" s="85"/>
      <c r="E44" s="1208" t="s">
        <v>28</v>
      </c>
      <c r="F44" s="1208"/>
      <c r="G44" s="1208"/>
      <c r="H44" s="1209"/>
      <c r="I44" s="86">
        <v>324</v>
      </c>
      <c r="J44" s="87">
        <v>264</v>
      </c>
      <c r="K44" s="87">
        <v>202</v>
      </c>
      <c r="L44" s="87">
        <v>138</v>
      </c>
      <c r="M44" s="88">
        <v>103</v>
      </c>
    </row>
    <row r="45" spans="2:13" ht="27.75" customHeight="1">
      <c r="B45" s="1204"/>
      <c r="C45" s="1205"/>
      <c r="D45" s="85"/>
      <c r="E45" s="1208" t="s">
        <v>29</v>
      </c>
      <c r="F45" s="1208"/>
      <c r="G45" s="1208"/>
      <c r="H45" s="1209"/>
      <c r="I45" s="86">
        <v>926</v>
      </c>
      <c r="J45" s="87">
        <v>814</v>
      </c>
      <c r="K45" s="87">
        <v>816</v>
      </c>
      <c r="L45" s="87">
        <v>843</v>
      </c>
      <c r="M45" s="88">
        <v>792</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2634</v>
      </c>
      <c r="J50" s="87">
        <v>3123</v>
      </c>
      <c r="K50" s="87">
        <v>3374</v>
      </c>
      <c r="L50" s="87">
        <v>3573</v>
      </c>
      <c r="M50" s="88">
        <v>3605</v>
      </c>
    </row>
    <row r="51" spans="2:13" ht="27.75" customHeight="1">
      <c r="B51" s="1204"/>
      <c r="C51" s="1205"/>
      <c r="D51" s="85"/>
      <c r="E51" s="1208" t="s">
        <v>36</v>
      </c>
      <c r="F51" s="1208"/>
      <c r="G51" s="1208"/>
      <c r="H51" s="1209"/>
      <c r="I51" s="86">
        <v>239</v>
      </c>
      <c r="J51" s="87">
        <v>200</v>
      </c>
      <c r="K51" s="87">
        <v>172</v>
      </c>
      <c r="L51" s="87">
        <v>145</v>
      </c>
      <c r="M51" s="88">
        <v>123</v>
      </c>
    </row>
    <row r="52" spans="2:13" ht="27.75" customHeight="1">
      <c r="B52" s="1206"/>
      <c r="C52" s="1207"/>
      <c r="D52" s="85"/>
      <c r="E52" s="1208" t="s">
        <v>37</v>
      </c>
      <c r="F52" s="1208"/>
      <c r="G52" s="1208"/>
      <c r="H52" s="1209"/>
      <c r="I52" s="86">
        <v>4199</v>
      </c>
      <c r="J52" s="87">
        <v>4065</v>
      </c>
      <c r="K52" s="87">
        <v>4047</v>
      </c>
      <c r="L52" s="87">
        <v>4396</v>
      </c>
      <c r="M52" s="88">
        <v>4870</v>
      </c>
    </row>
    <row r="53" spans="2:13" ht="27.75" customHeight="1" thickBot="1">
      <c r="B53" s="1210" t="s">
        <v>21</v>
      </c>
      <c r="C53" s="1211"/>
      <c r="D53" s="92"/>
      <c r="E53" s="1212" t="s">
        <v>38</v>
      </c>
      <c r="F53" s="1212"/>
      <c r="G53" s="1212"/>
      <c r="H53" s="1213"/>
      <c r="I53" s="93">
        <v>30</v>
      </c>
      <c r="J53" s="94">
        <v>-849</v>
      </c>
      <c r="K53" s="94">
        <v>-1056</v>
      </c>
      <c r="L53" s="94">
        <v>-1177</v>
      </c>
      <c r="M53" s="95">
        <v>-1080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539</v>
      </c>
      <c r="C41" s="248"/>
      <c r="D41" s="248"/>
      <c r="E41" s="248"/>
      <c r="F41" s="248"/>
      <c r="G41" s="248"/>
      <c r="H41" s="248"/>
      <c r="I41" s="248"/>
      <c r="J41" s="248"/>
      <c r="K41" s="248"/>
      <c r="L41" s="248"/>
      <c r="M41" s="248"/>
      <c r="N41" s="248"/>
      <c r="O41" s="248"/>
      <c r="P41" s="249"/>
    </row>
    <row r="42" spans="2:17">
      <c r="B42" s="250"/>
      <c r="C42" s="246"/>
      <c r="D42" s="246"/>
      <c r="E42" s="246"/>
      <c r="F42" s="246"/>
      <c r="G42" s="353" t="s">
        <v>540</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541</v>
      </c>
    </row>
    <row r="50" spans="1:17">
      <c r="B50" s="250"/>
      <c r="C50" s="246"/>
      <c r="D50" s="246"/>
      <c r="E50" s="246"/>
      <c r="F50" s="246"/>
      <c r="G50" s="1244"/>
      <c r="H50" s="1245"/>
      <c r="I50" s="1245"/>
      <c r="J50" s="1246"/>
      <c r="K50" s="356" t="s">
        <v>519</v>
      </c>
      <c r="L50" s="356" t="s">
        <v>520</v>
      </c>
      <c r="M50" s="356" t="s">
        <v>521</v>
      </c>
      <c r="N50" s="356" t="s">
        <v>522</v>
      </c>
      <c r="O50" s="356" t="s">
        <v>523</v>
      </c>
    </row>
    <row r="51" spans="1:17">
      <c r="B51" s="250"/>
      <c r="C51" s="246"/>
      <c r="D51" s="246"/>
      <c r="E51" s="246"/>
      <c r="F51" s="246"/>
      <c r="G51" s="1247" t="s">
        <v>542</v>
      </c>
      <c r="H51" s="1248"/>
      <c r="I51" s="1253" t="s">
        <v>543</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549</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544</v>
      </c>
      <c r="H55" s="1228"/>
      <c r="I55" s="1233" t="s">
        <v>543</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549</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545</v>
      </c>
      <c r="C63" s="246"/>
      <c r="D63" s="246"/>
      <c r="E63" s="246"/>
      <c r="F63" s="246"/>
      <c r="G63" s="246"/>
      <c r="H63" s="246"/>
      <c r="I63" s="246"/>
      <c r="J63" s="246"/>
      <c r="K63" s="246"/>
      <c r="L63" s="246"/>
      <c r="M63" s="246"/>
      <c r="N63" s="246"/>
      <c r="O63" s="246"/>
    </row>
    <row r="64" spans="1:17">
      <c r="B64" s="250"/>
      <c r="C64" s="246"/>
      <c r="D64" s="246"/>
      <c r="E64" s="246"/>
      <c r="F64" s="246"/>
      <c r="G64" s="353" t="s">
        <v>540</v>
      </c>
      <c r="I64" s="354"/>
      <c r="J64" s="354"/>
      <c r="K64" s="354"/>
      <c r="L64" s="246"/>
      <c r="M64" s="246"/>
      <c r="N64" s="246"/>
      <c r="O64" s="246"/>
    </row>
    <row r="65" spans="2:30">
      <c r="B65" s="250"/>
      <c r="C65" s="246"/>
      <c r="D65" s="246"/>
      <c r="E65" s="246"/>
      <c r="F65" s="246"/>
      <c r="G65" s="1235" t="s">
        <v>546</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547</v>
      </c>
      <c r="I71" s="370"/>
      <c r="J71" s="366"/>
      <c r="K71" s="366"/>
      <c r="L71" s="367"/>
      <c r="M71" s="366"/>
      <c r="N71" s="367"/>
      <c r="O71" s="368"/>
    </row>
    <row r="72" spans="2:30">
      <c r="B72" s="250"/>
      <c r="C72" s="246"/>
      <c r="D72" s="246"/>
      <c r="E72" s="246"/>
      <c r="F72" s="246"/>
      <c r="G72" s="1244"/>
      <c r="H72" s="1245"/>
      <c r="I72" s="1245"/>
      <c r="J72" s="1246"/>
      <c r="K72" s="356" t="s">
        <v>519</v>
      </c>
      <c r="L72" s="356" t="s">
        <v>520</v>
      </c>
      <c r="M72" s="356" t="s">
        <v>521</v>
      </c>
      <c r="N72" s="356" t="s">
        <v>522</v>
      </c>
      <c r="O72" s="356" t="s">
        <v>523</v>
      </c>
    </row>
    <row r="73" spans="2:30">
      <c r="B73" s="250"/>
      <c r="C73" s="246"/>
      <c r="D73" s="246"/>
      <c r="E73" s="246"/>
      <c r="F73" s="246"/>
      <c r="G73" s="1247" t="s">
        <v>542</v>
      </c>
      <c r="H73" s="1248"/>
      <c r="I73" s="1253" t="s">
        <v>543</v>
      </c>
      <c r="J73" s="1253"/>
      <c r="K73" s="1234">
        <v>1.2</v>
      </c>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548</v>
      </c>
      <c r="J75" s="1233"/>
      <c r="K75" s="1225">
        <v>12.1</v>
      </c>
      <c r="L75" s="1225">
        <v>10.6</v>
      </c>
      <c r="M75" s="1225">
        <v>8.3000000000000007</v>
      </c>
      <c r="N75" s="1225">
        <v>7.4</v>
      </c>
      <c r="O75" s="1225">
        <v>7.6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544</v>
      </c>
      <c r="H77" s="1228"/>
      <c r="I77" s="1233" t="s">
        <v>543</v>
      </c>
      <c r="J77" s="1233"/>
      <c r="K77" s="1234">
        <v>0</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548</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208384</v>
      </c>
      <c r="E3" s="118"/>
      <c r="F3" s="119">
        <v>228305</v>
      </c>
      <c r="G3" s="120"/>
      <c r="H3" s="121"/>
    </row>
    <row r="4" spans="1:8">
      <c r="A4" s="122"/>
      <c r="B4" s="123"/>
      <c r="C4" s="124"/>
      <c r="D4" s="125">
        <v>60006</v>
      </c>
      <c r="E4" s="126"/>
      <c r="F4" s="127">
        <v>86611</v>
      </c>
      <c r="G4" s="128"/>
      <c r="H4" s="129"/>
    </row>
    <row r="5" spans="1:8">
      <c r="A5" s="110" t="s">
        <v>513</v>
      </c>
      <c r="B5" s="115"/>
      <c r="C5" s="116"/>
      <c r="D5" s="117">
        <v>141103</v>
      </c>
      <c r="E5" s="118"/>
      <c r="F5" s="119">
        <v>316331</v>
      </c>
      <c r="G5" s="120"/>
      <c r="H5" s="121"/>
    </row>
    <row r="6" spans="1:8">
      <c r="A6" s="122"/>
      <c r="B6" s="123"/>
      <c r="C6" s="124"/>
      <c r="D6" s="125">
        <v>64986</v>
      </c>
      <c r="E6" s="126"/>
      <c r="F6" s="127">
        <v>106387</v>
      </c>
      <c r="G6" s="128"/>
      <c r="H6" s="129"/>
    </row>
    <row r="7" spans="1:8">
      <c r="A7" s="110" t="s">
        <v>514</v>
      </c>
      <c r="B7" s="115"/>
      <c r="C7" s="116"/>
      <c r="D7" s="117">
        <v>274914</v>
      </c>
      <c r="E7" s="118"/>
      <c r="F7" s="119">
        <v>333013</v>
      </c>
      <c r="G7" s="120"/>
      <c r="H7" s="121"/>
    </row>
    <row r="8" spans="1:8">
      <c r="A8" s="122"/>
      <c r="B8" s="123"/>
      <c r="C8" s="124"/>
      <c r="D8" s="125">
        <v>159659</v>
      </c>
      <c r="E8" s="126"/>
      <c r="F8" s="127">
        <v>126732</v>
      </c>
      <c r="G8" s="128"/>
      <c r="H8" s="129"/>
    </row>
    <row r="9" spans="1:8">
      <c r="A9" s="110" t="s">
        <v>515</v>
      </c>
      <c r="B9" s="115"/>
      <c r="C9" s="116"/>
      <c r="D9" s="117">
        <v>489482</v>
      </c>
      <c r="E9" s="118"/>
      <c r="F9" s="119">
        <v>280458</v>
      </c>
      <c r="G9" s="120"/>
      <c r="H9" s="121"/>
    </row>
    <row r="10" spans="1:8">
      <c r="A10" s="122"/>
      <c r="B10" s="123"/>
      <c r="C10" s="124"/>
      <c r="D10" s="125">
        <v>250075</v>
      </c>
      <c r="E10" s="126"/>
      <c r="F10" s="127">
        <v>127286</v>
      </c>
      <c r="G10" s="128"/>
      <c r="H10" s="129"/>
    </row>
    <row r="11" spans="1:8">
      <c r="A11" s="110" t="s">
        <v>516</v>
      </c>
      <c r="B11" s="115"/>
      <c r="C11" s="116"/>
      <c r="D11" s="117">
        <v>903940</v>
      </c>
      <c r="E11" s="118"/>
      <c r="F11" s="119">
        <v>291945</v>
      </c>
      <c r="G11" s="120"/>
      <c r="H11" s="121"/>
    </row>
    <row r="12" spans="1:8">
      <c r="A12" s="122"/>
      <c r="B12" s="123"/>
      <c r="C12" s="130"/>
      <c r="D12" s="125">
        <v>155228</v>
      </c>
      <c r="E12" s="126"/>
      <c r="F12" s="127">
        <v>127651</v>
      </c>
      <c r="G12" s="128"/>
      <c r="H12" s="129"/>
    </row>
    <row r="13" spans="1:8">
      <c r="A13" s="110"/>
      <c r="B13" s="115"/>
      <c r="C13" s="131"/>
      <c r="D13" s="132">
        <v>403565</v>
      </c>
      <c r="E13" s="133"/>
      <c r="F13" s="134">
        <v>290010</v>
      </c>
      <c r="G13" s="135"/>
      <c r="H13" s="121"/>
    </row>
    <row r="14" spans="1:8">
      <c r="A14" s="122"/>
      <c r="B14" s="123"/>
      <c r="C14" s="124"/>
      <c r="D14" s="125">
        <v>137991</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6.58</v>
      </c>
      <c r="C19" s="136">
        <f>ROUND(VALUE(SUBSTITUTE(実質収支比率等に係る経年分析!G$48,"▲","-")),2)</f>
        <v>6.27</v>
      </c>
      <c r="D19" s="136">
        <f>ROUND(VALUE(SUBSTITUTE(実質収支比率等に係る経年分析!H$48,"▲","-")),2)</f>
        <v>5.61</v>
      </c>
      <c r="E19" s="136">
        <f>ROUND(VALUE(SUBSTITUTE(実質収支比率等に係る経年分析!I$48,"▲","-")),2)</f>
        <v>7.47</v>
      </c>
      <c r="F19" s="136">
        <f>ROUND(VALUE(SUBSTITUTE(実質収支比率等に係る経年分析!J$48,"▲","-")),2)</f>
        <v>3.62</v>
      </c>
    </row>
    <row r="20" spans="1:11">
      <c r="A20" s="136" t="s">
        <v>43</v>
      </c>
      <c r="B20" s="136">
        <f>ROUND(VALUE(SUBSTITUTE(実質収支比率等に係る経年分析!F$47,"▲","-")),2)</f>
        <v>32.93</v>
      </c>
      <c r="C20" s="136">
        <f>ROUND(VALUE(SUBSTITUTE(実質収支比率等に係る経年分析!G$47,"▲","-")),2)</f>
        <v>41.61</v>
      </c>
      <c r="D20" s="136">
        <f>ROUND(VALUE(SUBSTITUTE(実質収支比率等に係る経年分析!H$47,"▲","-")),2)</f>
        <v>50.41</v>
      </c>
      <c r="E20" s="136">
        <f>ROUND(VALUE(SUBSTITUTE(実質収支比率等に係る経年分析!I$47,"▲","-")),2)</f>
        <v>55.68</v>
      </c>
      <c r="F20" s="136">
        <f>ROUND(VALUE(SUBSTITUTE(実質収支比率等に係る経年分析!J$47,"▲","-")),2)</f>
        <v>63.95</v>
      </c>
    </row>
    <row r="21" spans="1:11">
      <c r="A21" s="136" t="s">
        <v>44</v>
      </c>
      <c r="B21" s="136">
        <f>IF(ISNUMBER(VALUE(SUBSTITUTE(実質収支比率等に係る経年分析!F$49,"▲","-"))),ROUND(VALUE(SUBSTITUTE(実質収支比率等に係る経年分析!F$49,"▲","-")),2),NA())</f>
        <v>4.24</v>
      </c>
      <c r="C21" s="136">
        <f>IF(ISNUMBER(VALUE(SUBSTITUTE(実質収支比率等に係る経年分析!G$49,"▲","-"))),ROUND(VALUE(SUBSTITUTE(実質収支比率等に係る経年分析!G$49,"▲","-")),2),NA())</f>
        <v>1.67</v>
      </c>
      <c r="D21" s="136">
        <f>IF(ISNUMBER(VALUE(SUBSTITUTE(実質収支比率等に係る経年分析!H$49,"▲","-"))),ROUND(VALUE(SUBSTITUTE(実質収支比率等に係る経年分析!H$49,"▲","-")),2),NA())</f>
        <v>-0.99</v>
      </c>
      <c r="E21" s="136">
        <f>IF(ISNUMBER(VALUE(SUBSTITUTE(実質収支比率等に係る経年分析!I$49,"▲","-"))),ROUND(VALUE(SUBSTITUTE(実質収支比率等に係る経年分析!I$49,"▲","-")),2),NA())</f>
        <v>1.91</v>
      </c>
      <c r="F21" s="136">
        <f>IF(ISNUMBER(VALUE(SUBSTITUTE(実質収支比率等に係る経年分析!J$49,"▲","-"))),ROUND(VALUE(SUBSTITUTE(実質収支比率等に係る経年分析!J$49,"▲","-")),2),NA())</f>
        <v>-3.59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風力発電事業特別会計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7.0000000000000007E-2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0.41</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0.53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3.62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659</v>
      </c>
      <c r="E42" s="138"/>
      <c r="F42" s="138"/>
      <c r="G42" s="138">
        <f>'実質公債費比率（分子）の構造'!L$52</f>
        <v>636</v>
      </c>
      <c r="H42" s="138"/>
      <c r="I42" s="138"/>
      <c r="J42" s="138">
        <f>'実質公債費比率（分子）の構造'!M$52</f>
        <v>636</v>
      </c>
      <c r="K42" s="138"/>
      <c r="L42" s="138"/>
      <c r="M42" s="138">
        <f>'実質公債費比率（分子）の構造'!N$52</f>
        <v>580</v>
      </c>
      <c r="N42" s="138"/>
      <c r="O42" s="138"/>
      <c r="P42" s="138">
        <f>'実質公債費比率（分子）の構造'!O$52</f>
        <v>574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3</v>
      </c>
      <c r="C44" s="138"/>
      <c r="D44" s="138"/>
      <c r="E44" s="138">
        <f>'実質公債費比率（分子）の構造'!L$50</f>
        <v>3</v>
      </c>
      <c r="F44" s="138"/>
      <c r="G44" s="138"/>
      <c r="H44" s="138">
        <f>'実質公債費比率（分子）の構造'!M$50</f>
        <v>2</v>
      </c>
      <c r="I44" s="138"/>
      <c r="J44" s="138"/>
      <c r="K44" s="138">
        <f>'実質公債費比率（分子）の構造'!N$50</f>
        <v>1</v>
      </c>
      <c r="L44" s="138"/>
      <c r="M44" s="138"/>
      <c r="N44" s="138">
        <f>'実質公債費比率（分子）の構造'!O$50</f>
        <v>0</v>
      </c>
      <c r="O44" s="138"/>
      <c r="P44" s="138"/>
    </row>
    <row r="45" spans="1:16">
      <c r="A45" s="138" t="s">
        <v>54</v>
      </c>
      <c r="B45" s="138">
        <f>'実質公債費比率（分子）の構造'!K$49</f>
        <v>70</v>
      </c>
      <c r="C45" s="138"/>
      <c r="D45" s="138"/>
      <c r="E45" s="138">
        <f>'実質公債費比率（分子）の構造'!L$49</f>
        <v>66</v>
      </c>
      <c r="F45" s="138"/>
      <c r="G45" s="138"/>
      <c r="H45" s="138">
        <f>'実質公債費比率（分子）の構造'!M$49</f>
        <v>66</v>
      </c>
      <c r="I45" s="138"/>
      <c r="J45" s="138"/>
      <c r="K45" s="138">
        <f>'実質公債費比率（分子）の構造'!N$49</f>
        <v>66</v>
      </c>
      <c r="L45" s="138"/>
      <c r="M45" s="138"/>
      <c r="N45" s="138">
        <f>'実質公債費比率（分子）の構造'!O$49</f>
        <v>66</v>
      </c>
      <c r="O45" s="138"/>
      <c r="P45" s="138"/>
    </row>
    <row r="46" spans="1:16">
      <c r="A46" s="138" t="s">
        <v>55</v>
      </c>
      <c r="B46" s="138">
        <f>'実質公債費比率（分子）の構造'!K$48</f>
        <v>122</v>
      </c>
      <c r="C46" s="138"/>
      <c r="D46" s="138"/>
      <c r="E46" s="138">
        <f>'実質公債費比率（分子）の構造'!L$48</f>
        <v>113</v>
      </c>
      <c r="F46" s="138"/>
      <c r="G46" s="138"/>
      <c r="H46" s="138">
        <f>'実質公債費比率（分子）の構造'!M$48</f>
        <v>119</v>
      </c>
      <c r="I46" s="138"/>
      <c r="J46" s="138"/>
      <c r="K46" s="138">
        <f>'実質公債費比率（分子）の構造'!N$48</f>
        <v>125</v>
      </c>
      <c r="L46" s="138"/>
      <c r="M46" s="138"/>
      <c r="N46" s="138">
        <f>'実質公債費比率（分子）の構造'!O$48</f>
        <v>116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705</v>
      </c>
      <c r="C49" s="138"/>
      <c r="D49" s="138"/>
      <c r="E49" s="138">
        <f>'実質公債費比率（分子）の構造'!L$45</f>
        <v>671</v>
      </c>
      <c r="F49" s="138"/>
      <c r="G49" s="138"/>
      <c r="H49" s="138">
        <f>'実質公債費比率（分子）の構造'!M$45</f>
        <v>583</v>
      </c>
      <c r="I49" s="138"/>
      <c r="J49" s="138"/>
      <c r="K49" s="138">
        <f>'実質公債費比率（分子）の構造'!N$45</f>
        <v>560</v>
      </c>
      <c r="L49" s="138"/>
      <c r="M49" s="138"/>
      <c r="N49" s="138">
        <f>'実質公債費比率（分子）の構造'!O$45</f>
        <v>612</v>
      </c>
      <c r="O49" s="138"/>
      <c r="P49" s="138"/>
    </row>
    <row r="50" spans="1:16">
      <c r="A50" s="138" t="s">
        <v>59</v>
      </c>
      <c r="B50" s="138" t="e">
        <f>NA()</f>
        <v>#N/A</v>
      </c>
      <c r="C50" s="138">
        <f>IF(ISNUMBER('実質公債費比率（分子）の構造'!K$53),'実質公債費比率（分子）の構造'!K$53,NA())</f>
        <v>241</v>
      </c>
      <c r="D50" s="138" t="e">
        <f>NA()</f>
        <v>#N/A</v>
      </c>
      <c r="E50" s="138" t="e">
        <f>NA()</f>
        <v>#N/A</v>
      </c>
      <c r="F50" s="138">
        <f>IF(ISNUMBER('実質公債費比率（分子）の構造'!L$53),'実質公債費比率（分子）の構造'!L$53,NA())</f>
        <v>217</v>
      </c>
      <c r="G50" s="138" t="e">
        <f>NA()</f>
        <v>#N/A</v>
      </c>
      <c r="H50" s="138" t="e">
        <f>NA()</f>
        <v>#N/A</v>
      </c>
      <c r="I50" s="138">
        <f>IF(ISNUMBER('実質公債費比率（分子）の構造'!M$53),'実質公債費比率（分子）の構造'!M$53,NA())</f>
        <v>134</v>
      </c>
      <c r="J50" s="138" t="e">
        <f>NA()</f>
        <v>#N/A</v>
      </c>
      <c r="K50" s="138" t="e">
        <f>NA()</f>
        <v>#N/A</v>
      </c>
      <c r="L50" s="138">
        <f>IF(ISNUMBER('実質公債費比率（分子）の構造'!N$53),'実質公債費比率（分子）の構造'!N$53,NA())</f>
        <v>172</v>
      </c>
      <c r="M50" s="138" t="e">
        <f>NA()</f>
        <v>#N/A</v>
      </c>
      <c r="N50" s="138" t="e">
        <f>NA()</f>
        <v>#N/A</v>
      </c>
      <c r="O50" s="138">
        <f>IF(ISNUMBER('実質公債費比率（分子）の構造'!O$53),'実質公債費比率（分子）の構造'!O$53,NA())</f>
        <v>220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4199</v>
      </c>
      <c r="E56" s="137"/>
      <c r="F56" s="137"/>
      <c r="G56" s="137">
        <f>'将来負担比率（分子）の構造'!J$52</f>
        <v>4065</v>
      </c>
      <c r="H56" s="137"/>
      <c r="I56" s="137"/>
      <c r="J56" s="137">
        <f>'将来負担比率（分子）の構造'!K$52</f>
        <v>4047</v>
      </c>
      <c r="K56" s="137"/>
      <c r="L56" s="137"/>
      <c r="M56" s="137">
        <f>'将来負担比率（分子）の構造'!L$52</f>
        <v>4396</v>
      </c>
      <c r="N56" s="137"/>
      <c r="O56" s="137"/>
      <c r="P56" s="137">
        <f>'将来負担比率（分子）の構造'!M$52</f>
        <v>4870</v>
      </c>
    </row>
    <row r="57" spans="1:16">
      <c r="A57" s="137" t="s">
        <v>36</v>
      </c>
      <c r="B57" s="137"/>
      <c r="C57" s="137"/>
      <c r="D57" s="137">
        <f>'将来負担比率（分子）の構造'!I$51</f>
        <v>239</v>
      </c>
      <c r="E57" s="137"/>
      <c r="F57" s="137"/>
      <c r="G57" s="137">
        <f>'将来負担比率（分子）の構造'!J$51</f>
        <v>200</v>
      </c>
      <c r="H57" s="137"/>
      <c r="I57" s="137"/>
      <c r="J57" s="137">
        <f>'将来負担比率（分子）の構造'!K$51</f>
        <v>172</v>
      </c>
      <c r="K57" s="137"/>
      <c r="L57" s="137"/>
      <c r="M57" s="137">
        <f>'将来負担比率（分子）の構造'!L$51</f>
        <v>145</v>
      </c>
      <c r="N57" s="137"/>
      <c r="O57" s="137"/>
      <c r="P57" s="137">
        <f>'将来負担比率（分子）の構造'!M$51</f>
        <v>123</v>
      </c>
    </row>
    <row r="58" spans="1:16">
      <c r="A58" s="137" t="s">
        <v>35</v>
      </c>
      <c r="B58" s="137"/>
      <c r="C58" s="137"/>
      <c r="D58" s="137">
        <f>'将来負担比率（分子）の構造'!I$50</f>
        <v>2634</v>
      </c>
      <c r="E58" s="137"/>
      <c r="F58" s="137"/>
      <c r="G58" s="137">
        <f>'将来負担比率（分子）の構造'!J$50</f>
        <v>3123</v>
      </c>
      <c r="H58" s="137"/>
      <c r="I58" s="137"/>
      <c r="J58" s="137">
        <f>'将来負担比率（分子）の構造'!K$50</f>
        <v>3374</v>
      </c>
      <c r="K58" s="137"/>
      <c r="L58" s="137"/>
      <c r="M58" s="137">
        <f>'将来負担比率（分子）の構造'!L$50</f>
        <v>3573</v>
      </c>
      <c r="N58" s="137"/>
      <c r="O58" s="137"/>
      <c r="P58" s="137">
        <f>'将来負担比率（分子）の構造'!M$50</f>
        <v>3605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926</v>
      </c>
      <c r="C62" s="137"/>
      <c r="D62" s="137"/>
      <c r="E62" s="137">
        <f>'将来負担比率（分子）の構造'!J$45</f>
        <v>814</v>
      </c>
      <c r="F62" s="137"/>
      <c r="G62" s="137"/>
      <c r="H62" s="137">
        <f>'将来負担比率（分子）の構造'!K$45</f>
        <v>816</v>
      </c>
      <c r="I62" s="137"/>
      <c r="J62" s="137"/>
      <c r="K62" s="137">
        <f>'将来負担比率（分子）の構造'!L$45</f>
        <v>843</v>
      </c>
      <c r="L62" s="137"/>
      <c r="M62" s="137"/>
      <c r="N62" s="137">
        <f>'将来負担比率（分子）の構造'!M$45</f>
        <v>792</v>
      </c>
      <c r="O62" s="137"/>
      <c r="P62" s="137"/>
    </row>
    <row r="63" spans="1:16">
      <c r="A63" s="137" t="s">
        <v>28</v>
      </c>
      <c r="B63" s="137">
        <f>'将来負担比率（分子）の構造'!I$44</f>
        <v>324</v>
      </c>
      <c r="C63" s="137"/>
      <c r="D63" s="137"/>
      <c r="E63" s="137">
        <f>'将来負担比率（分子）の構造'!J$44</f>
        <v>264</v>
      </c>
      <c r="F63" s="137"/>
      <c r="G63" s="137"/>
      <c r="H63" s="137">
        <f>'将来負担比率（分子）の構造'!K$44</f>
        <v>202</v>
      </c>
      <c r="I63" s="137"/>
      <c r="J63" s="137"/>
      <c r="K63" s="137">
        <f>'将来負担比率（分子）の構造'!L$44</f>
        <v>138</v>
      </c>
      <c r="L63" s="137"/>
      <c r="M63" s="137"/>
      <c r="N63" s="137">
        <f>'将来負担比率（分子）の構造'!M$44</f>
        <v>103</v>
      </c>
      <c r="O63" s="137"/>
      <c r="P63" s="137"/>
    </row>
    <row r="64" spans="1:16">
      <c r="A64" s="137" t="s">
        <v>27</v>
      </c>
      <c r="B64" s="137">
        <f>'将来負担比率（分子）の構造'!I$43</f>
        <v>1418</v>
      </c>
      <c r="C64" s="137"/>
      <c r="D64" s="137"/>
      <c r="E64" s="137">
        <f>'将来負担比率（分子）の構造'!J$43</f>
        <v>1418</v>
      </c>
      <c r="F64" s="137"/>
      <c r="G64" s="137"/>
      <c r="H64" s="137">
        <f>'将来負担比率（分子）の構造'!K$43</f>
        <v>1356</v>
      </c>
      <c r="I64" s="137"/>
      <c r="J64" s="137"/>
      <c r="K64" s="137">
        <f>'将来負担比率（分子）の構造'!L$43</f>
        <v>1277</v>
      </c>
      <c r="L64" s="137"/>
      <c r="M64" s="137"/>
      <c r="N64" s="137">
        <f>'将来負担比率（分子）の構造'!M$43</f>
        <v>1287</v>
      </c>
      <c r="O64" s="137"/>
      <c r="P64" s="137"/>
    </row>
    <row r="65" spans="1:16">
      <c r="A65" s="137" t="s">
        <v>26</v>
      </c>
      <c r="B65" s="137">
        <f>'将来負担比率（分子）の構造'!I$42</f>
        <v>51</v>
      </c>
      <c r="C65" s="137"/>
      <c r="D65" s="137"/>
      <c r="E65" s="137">
        <f>'将来負担比率（分子）の構造'!J$42</f>
        <v>42</v>
      </c>
      <c r="F65" s="137"/>
      <c r="G65" s="137"/>
      <c r="H65" s="137">
        <f>'将来負担比率（分子）の構造'!K$42</f>
        <v>32</v>
      </c>
      <c r="I65" s="137"/>
      <c r="J65" s="137"/>
      <c r="K65" s="137">
        <f>'将来負担比率（分子）の構造'!L$42</f>
        <v>23</v>
      </c>
      <c r="L65" s="137"/>
      <c r="M65" s="137"/>
      <c r="N65" s="137">
        <f>'将来負担比率（分子）の構造'!M$42</f>
        <v>10</v>
      </c>
      <c r="O65" s="137"/>
      <c r="P65" s="137"/>
    </row>
    <row r="66" spans="1:16">
      <c r="A66" s="137" t="s">
        <v>25</v>
      </c>
      <c r="B66" s="137">
        <f>'将来負担比率（分子）の構造'!I$41</f>
        <v>4384</v>
      </c>
      <c r="C66" s="137"/>
      <c r="D66" s="137"/>
      <c r="E66" s="137">
        <f>'将来負担比率（分子）の構造'!J$41</f>
        <v>4002</v>
      </c>
      <c r="F66" s="137"/>
      <c r="G66" s="137"/>
      <c r="H66" s="137">
        <f>'将来負担比率（分子）の構造'!K$41</f>
        <v>4132</v>
      </c>
      <c r="I66" s="137"/>
      <c r="J66" s="137"/>
      <c r="K66" s="137">
        <f>'将来負担比率（分子）の構造'!L$41</f>
        <v>4656</v>
      </c>
      <c r="L66" s="137"/>
      <c r="M66" s="137"/>
      <c r="N66" s="137">
        <f>'将来負担比率（分子）の構造'!M$41</f>
        <v>5326</v>
      </c>
      <c r="O66" s="137"/>
      <c r="P66" s="137"/>
    </row>
    <row r="67" spans="1:16">
      <c r="A67" s="137" t="s">
        <v>63</v>
      </c>
      <c r="B67" s="137" t="e">
        <f>NA()</f>
        <v>#N/A</v>
      </c>
      <c r="C67" s="137">
        <f>IF(ISNUMBER('将来負担比率（分子）の構造'!I$53), IF('将来負担比率（分子）の構造'!I$53 &lt; 0, 0, '将来負担比率（分子）の構造'!I$53), NA())</f>
        <v>30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341064</v>
      </c>
      <c r="S5" s="671"/>
      <c r="T5" s="671"/>
      <c r="U5" s="671"/>
      <c r="V5" s="671"/>
      <c r="W5" s="671"/>
      <c r="X5" s="671"/>
      <c r="Y5" s="718"/>
      <c r="Z5" s="731">
        <v>5.2</v>
      </c>
      <c r="AA5" s="731"/>
      <c r="AB5" s="731"/>
      <c r="AC5" s="731"/>
      <c r="AD5" s="732">
        <v>341064</v>
      </c>
      <c r="AE5" s="732"/>
      <c r="AF5" s="732"/>
      <c r="AG5" s="732"/>
      <c r="AH5" s="732"/>
      <c r="AI5" s="732"/>
      <c r="AJ5" s="732"/>
      <c r="AK5" s="732"/>
      <c r="AL5" s="719">
        <v>12.7</v>
      </c>
      <c r="AM5" s="688"/>
      <c r="AN5" s="688"/>
      <c r="AO5" s="720"/>
      <c r="AP5" s="707" t="s">
        <v>211</v>
      </c>
      <c r="AQ5" s="708"/>
      <c r="AR5" s="708"/>
      <c r="AS5" s="708"/>
      <c r="AT5" s="708"/>
      <c r="AU5" s="708"/>
      <c r="AV5" s="708"/>
      <c r="AW5" s="708"/>
      <c r="AX5" s="708"/>
      <c r="AY5" s="708"/>
      <c r="AZ5" s="708"/>
      <c r="BA5" s="708"/>
      <c r="BB5" s="708"/>
      <c r="BC5" s="708"/>
      <c r="BD5" s="708"/>
      <c r="BE5" s="708"/>
      <c r="BF5" s="709"/>
      <c r="BG5" s="620">
        <v>336357</v>
      </c>
      <c r="BH5" s="621"/>
      <c r="BI5" s="621"/>
      <c r="BJ5" s="621"/>
      <c r="BK5" s="621"/>
      <c r="BL5" s="621"/>
      <c r="BM5" s="621"/>
      <c r="BN5" s="622"/>
      <c r="BO5" s="673">
        <v>98.6</v>
      </c>
      <c r="BP5" s="673"/>
      <c r="BQ5" s="673"/>
      <c r="BR5" s="673"/>
      <c r="BS5" s="674">
        <v>6699</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61383</v>
      </c>
      <c r="S6" s="621"/>
      <c r="T6" s="621"/>
      <c r="U6" s="621"/>
      <c r="V6" s="621"/>
      <c r="W6" s="621"/>
      <c r="X6" s="621"/>
      <c r="Y6" s="622"/>
      <c r="Z6" s="673">
        <v>0.9</v>
      </c>
      <c r="AA6" s="673"/>
      <c r="AB6" s="673"/>
      <c r="AC6" s="673"/>
      <c r="AD6" s="674">
        <v>61383</v>
      </c>
      <c r="AE6" s="674"/>
      <c r="AF6" s="674"/>
      <c r="AG6" s="674"/>
      <c r="AH6" s="674"/>
      <c r="AI6" s="674"/>
      <c r="AJ6" s="674"/>
      <c r="AK6" s="674"/>
      <c r="AL6" s="643">
        <v>2.2999999999999998</v>
      </c>
      <c r="AM6" s="675"/>
      <c r="AN6" s="675"/>
      <c r="AO6" s="676"/>
      <c r="AP6" s="617" t="s">
        <v>216</v>
      </c>
      <c r="AQ6" s="618"/>
      <c r="AR6" s="618"/>
      <c r="AS6" s="618"/>
      <c r="AT6" s="618"/>
      <c r="AU6" s="618"/>
      <c r="AV6" s="618"/>
      <c r="AW6" s="618"/>
      <c r="AX6" s="618"/>
      <c r="AY6" s="618"/>
      <c r="AZ6" s="618"/>
      <c r="BA6" s="618"/>
      <c r="BB6" s="618"/>
      <c r="BC6" s="618"/>
      <c r="BD6" s="618"/>
      <c r="BE6" s="618"/>
      <c r="BF6" s="619"/>
      <c r="BG6" s="620">
        <v>336357</v>
      </c>
      <c r="BH6" s="621"/>
      <c r="BI6" s="621"/>
      <c r="BJ6" s="621"/>
      <c r="BK6" s="621"/>
      <c r="BL6" s="621"/>
      <c r="BM6" s="621"/>
      <c r="BN6" s="622"/>
      <c r="BO6" s="673">
        <v>98.6</v>
      </c>
      <c r="BP6" s="673"/>
      <c r="BQ6" s="673"/>
      <c r="BR6" s="673"/>
      <c r="BS6" s="674">
        <v>6699</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51845</v>
      </c>
      <c r="CS6" s="621"/>
      <c r="CT6" s="621"/>
      <c r="CU6" s="621"/>
      <c r="CV6" s="621"/>
      <c r="CW6" s="621"/>
      <c r="CX6" s="621"/>
      <c r="CY6" s="622"/>
      <c r="CZ6" s="673">
        <v>0.8</v>
      </c>
      <c r="DA6" s="673"/>
      <c r="DB6" s="673"/>
      <c r="DC6" s="673"/>
      <c r="DD6" s="626" t="s">
        <v>218</v>
      </c>
      <c r="DE6" s="621"/>
      <c r="DF6" s="621"/>
      <c r="DG6" s="621"/>
      <c r="DH6" s="621"/>
      <c r="DI6" s="621"/>
      <c r="DJ6" s="621"/>
      <c r="DK6" s="621"/>
      <c r="DL6" s="621"/>
      <c r="DM6" s="621"/>
      <c r="DN6" s="621"/>
      <c r="DO6" s="621"/>
      <c r="DP6" s="622"/>
      <c r="DQ6" s="626">
        <v>51845</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321</v>
      </c>
      <c r="S7" s="621"/>
      <c r="T7" s="621"/>
      <c r="U7" s="621"/>
      <c r="V7" s="621"/>
      <c r="W7" s="621"/>
      <c r="X7" s="621"/>
      <c r="Y7" s="622"/>
      <c r="Z7" s="673">
        <v>0</v>
      </c>
      <c r="AA7" s="673"/>
      <c r="AB7" s="673"/>
      <c r="AC7" s="673"/>
      <c r="AD7" s="674">
        <v>321</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161004</v>
      </c>
      <c r="BH7" s="621"/>
      <c r="BI7" s="621"/>
      <c r="BJ7" s="621"/>
      <c r="BK7" s="621"/>
      <c r="BL7" s="621"/>
      <c r="BM7" s="621"/>
      <c r="BN7" s="622"/>
      <c r="BO7" s="673">
        <v>47.2</v>
      </c>
      <c r="BP7" s="673"/>
      <c r="BQ7" s="673"/>
      <c r="BR7" s="673"/>
      <c r="BS7" s="674">
        <v>6699</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516698</v>
      </c>
      <c r="CS7" s="621"/>
      <c r="CT7" s="621"/>
      <c r="CU7" s="621"/>
      <c r="CV7" s="621"/>
      <c r="CW7" s="621"/>
      <c r="CX7" s="621"/>
      <c r="CY7" s="622"/>
      <c r="CZ7" s="673">
        <v>8</v>
      </c>
      <c r="DA7" s="673"/>
      <c r="DB7" s="673"/>
      <c r="DC7" s="673"/>
      <c r="DD7" s="626">
        <v>48963</v>
      </c>
      <c r="DE7" s="621"/>
      <c r="DF7" s="621"/>
      <c r="DG7" s="621"/>
      <c r="DH7" s="621"/>
      <c r="DI7" s="621"/>
      <c r="DJ7" s="621"/>
      <c r="DK7" s="621"/>
      <c r="DL7" s="621"/>
      <c r="DM7" s="621"/>
      <c r="DN7" s="621"/>
      <c r="DO7" s="621"/>
      <c r="DP7" s="622"/>
      <c r="DQ7" s="626">
        <v>405756</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597</v>
      </c>
      <c r="S8" s="621"/>
      <c r="T8" s="621"/>
      <c r="U8" s="621"/>
      <c r="V8" s="621"/>
      <c r="W8" s="621"/>
      <c r="X8" s="621"/>
      <c r="Y8" s="622"/>
      <c r="Z8" s="673">
        <v>0</v>
      </c>
      <c r="AA8" s="673"/>
      <c r="AB8" s="673"/>
      <c r="AC8" s="673"/>
      <c r="AD8" s="674">
        <v>597</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5051</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921913</v>
      </c>
      <c r="CS8" s="621"/>
      <c r="CT8" s="621"/>
      <c r="CU8" s="621"/>
      <c r="CV8" s="621"/>
      <c r="CW8" s="621"/>
      <c r="CX8" s="621"/>
      <c r="CY8" s="622"/>
      <c r="CZ8" s="673">
        <v>14.3</v>
      </c>
      <c r="DA8" s="673"/>
      <c r="DB8" s="673"/>
      <c r="DC8" s="673"/>
      <c r="DD8" s="626">
        <v>306481</v>
      </c>
      <c r="DE8" s="621"/>
      <c r="DF8" s="621"/>
      <c r="DG8" s="621"/>
      <c r="DH8" s="621"/>
      <c r="DI8" s="621"/>
      <c r="DJ8" s="621"/>
      <c r="DK8" s="621"/>
      <c r="DL8" s="621"/>
      <c r="DM8" s="621"/>
      <c r="DN8" s="621"/>
      <c r="DO8" s="621"/>
      <c r="DP8" s="622"/>
      <c r="DQ8" s="626">
        <v>365518</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359</v>
      </c>
      <c r="S9" s="621"/>
      <c r="T9" s="621"/>
      <c r="U9" s="621"/>
      <c r="V9" s="621"/>
      <c r="W9" s="621"/>
      <c r="X9" s="621"/>
      <c r="Y9" s="622"/>
      <c r="Z9" s="673">
        <v>0</v>
      </c>
      <c r="AA9" s="673"/>
      <c r="AB9" s="673"/>
      <c r="AC9" s="673"/>
      <c r="AD9" s="674">
        <v>359</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120596</v>
      </c>
      <c r="BH9" s="621"/>
      <c r="BI9" s="621"/>
      <c r="BJ9" s="621"/>
      <c r="BK9" s="621"/>
      <c r="BL9" s="621"/>
      <c r="BM9" s="621"/>
      <c r="BN9" s="622"/>
      <c r="BO9" s="673">
        <v>35.4</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389177</v>
      </c>
      <c r="CS9" s="621"/>
      <c r="CT9" s="621"/>
      <c r="CU9" s="621"/>
      <c r="CV9" s="621"/>
      <c r="CW9" s="621"/>
      <c r="CX9" s="621"/>
      <c r="CY9" s="622"/>
      <c r="CZ9" s="673">
        <v>6.1</v>
      </c>
      <c r="DA9" s="673"/>
      <c r="DB9" s="673"/>
      <c r="DC9" s="673"/>
      <c r="DD9" s="626">
        <v>10898</v>
      </c>
      <c r="DE9" s="621"/>
      <c r="DF9" s="621"/>
      <c r="DG9" s="621"/>
      <c r="DH9" s="621"/>
      <c r="DI9" s="621"/>
      <c r="DJ9" s="621"/>
      <c r="DK9" s="621"/>
      <c r="DL9" s="621"/>
      <c r="DM9" s="621"/>
      <c r="DN9" s="621"/>
      <c r="DO9" s="621"/>
      <c r="DP9" s="622"/>
      <c r="DQ9" s="626">
        <v>347512</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60108</v>
      </c>
      <c r="S10" s="621"/>
      <c r="T10" s="621"/>
      <c r="U10" s="621"/>
      <c r="V10" s="621"/>
      <c r="W10" s="621"/>
      <c r="X10" s="621"/>
      <c r="Y10" s="622"/>
      <c r="Z10" s="673">
        <v>0.9</v>
      </c>
      <c r="AA10" s="673"/>
      <c r="AB10" s="673"/>
      <c r="AC10" s="673"/>
      <c r="AD10" s="674">
        <v>60108</v>
      </c>
      <c r="AE10" s="674"/>
      <c r="AF10" s="674"/>
      <c r="AG10" s="674"/>
      <c r="AH10" s="674"/>
      <c r="AI10" s="674"/>
      <c r="AJ10" s="674"/>
      <c r="AK10" s="674"/>
      <c r="AL10" s="643">
        <v>2.2000000000000002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9895</v>
      </c>
      <c r="BH10" s="621"/>
      <c r="BI10" s="621"/>
      <c r="BJ10" s="621"/>
      <c r="BK10" s="621"/>
      <c r="BL10" s="621"/>
      <c r="BM10" s="621"/>
      <c r="BN10" s="622"/>
      <c r="BO10" s="673">
        <v>2.9</v>
      </c>
      <c r="BP10" s="673"/>
      <c r="BQ10" s="673"/>
      <c r="BR10" s="673"/>
      <c r="BS10" s="626">
        <v>1649</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599</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599</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25462</v>
      </c>
      <c r="BH11" s="621"/>
      <c r="BI11" s="621"/>
      <c r="BJ11" s="621"/>
      <c r="BK11" s="621"/>
      <c r="BL11" s="621"/>
      <c r="BM11" s="621"/>
      <c r="BN11" s="622"/>
      <c r="BO11" s="673">
        <v>7.5</v>
      </c>
      <c r="BP11" s="673"/>
      <c r="BQ11" s="673"/>
      <c r="BR11" s="673"/>
      <c r="BS11" s="626">
        <v>5050</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1581987</v>
      </c>
      <c r="CS11" s="621"/>
      <c r="CT11" s="621"/>
      <c r="CU11" s="621"/>
      <c r="CV11" s="621"/>
      <c r="CW11" s="621"/>
      <c r="CX11" s="621"/>
      <c r="CY11" s="622"/>
      <c r="CZ11" s="673">
        <v>24.6</v>
      </c>
      <c r="DA11" s="673"/>
      <c r="DB11" s="673"/>
      <c r="DC11" s="673"/>
      <c r="DD11" s="626">
        <v>1204187</v>
      </c>
      <c r="DE11" s="621"/>
      <c r="DF11" s="621"/>
      <c r="DG11" s="621"/>
      <c r="DH11" s="621"/>
      <c r="DI11" s="621"/>
      <c r="DJ11" s="621"/>
      <c r="DK11" s="621"/>
      <c r="DL11" s="621"/>
      <c r="DM11" s="621"/>
      <c r="DN11" s="621"/>
      <c r="DO11" s="621"/>
      <c r="DP11" s="622"/>
      <c r="DQ11" s="626">
        <v>213277</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140871</v>
      </c>
      <c r="BH12" s="621"/>
      <c r="BI12" s="621"/>
      <c r="BJ12" s="621"/>
      <c r="BK12" s="621"/>
      <c r="BL12" s="621"/>
      <c r="BM12" s="621"/>
      <c r="BN12" s="622"/>
      <c r="BO12" s="673">
        <v>41.3</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174581</v>
      </c>
      <c r="CS12" s="621"/>
      <c r="CT12" s="621"/>
      <c r="CU12" s="621"/>
      <c r="CV12" s="621"/>
      <c r="CW12" s="621"/>
      <c r="CX12" s="621"/>
      <c r="CY12" s="622"/>
      <c r="CZ12" s="673">
        <v>2.7</v>
      </c>
      <c r="DA12" s="673"/>
      <c r="DB12" s="673"/>
      <c r="DC12" s="673"/>
      <c r="DD12" s="626">
        <v>33022</v>
      </c>
      <c r="DE12" s="621"/>
      <c r="DF12" s="621"/>
      <c r="DG12" s="621"/>
      <c r="DH12" s="621"/>
      <c r="DI12" s="621"/>
      <c r="DJ12" s="621"/>
      <c r="DK12" s="621"/>
      <c r="DL12" s="621"/>
      <c r="DM12" s="621"/>
      <c r="DN12" s="621"/>
      <c r="DO12" s="621"/>
      <c r="DP12" s="622"/>
      <c r="DQ12" s="626">
        <v>109708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10526</v>
      </c>
      <c r="S13" s="621"/>
      <c r="T13" s="621"/>
      <c r="U13" s="621"/>
      <c r="V13" s="621"/>
      <c r="W13" s="621"/>
      <c r="X13" s="621"/>
      <c r="Y13" s="622"/>
      <c r="Z13" s="673">
        <v>0.2</v>
      </c>
      <c r="AA13" s="673"/>
      <c r="AB13" s="673"/>
      <c r="AC13" s="673"/>
      <c r="AD13" s="674">
        <v>10526</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129188</v>
      </c>
      <c r="BH13" s="621"/>
      <c r="BI13" s="621"/>
      <c r="BJ13" s="621"/>
      <c r="BK13" s="621"/>
      <c r="BL13" s="621"/>
      <c r="BM13" s="621"/>
      <c r="BN13" s="622"/>
      <c r="BO13" s="673">
        <v>37.9</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808489</v>
      </c>
      <c r="CS13" s="621"/>
      <c r="CT13" s="621"/>
      <c r="CU13" s="621"/>
      <c r="CV13" s="621"/>
      <c r="CW13" s="621"/>
      <c r="CX13" s="621"/>
      <c r="CY13" s="622"/>
      <c r="CZ13" s="673">
        <v>12.6</v>
      </c>
      <c r="DA13" s="673"/>
      <c r="DB13" s="673"/>
      <c r="DC13" s="673"/>
      <c r="DD13" s="626">
        <v>457324</v>
      </c>
      <c r="DE13" s="621"/>
      <c r="DF13" s="621"/>
      <c r="DG13" s="621"/>
      <c r="DH13" s="621"/>
      <c r="DI13" s="621"/>
      <c r="DJ13" s="621"/>
      <c r="DK13" s="621"/>
      <c r="DL13" s="621"/>
      <c r="DM13" s="621"/>
      <c r="DN13" s="621"/>
      <c r="DO13" s="621"/>
      <c r="DP13" s="622"/>
      <c r="DQ13" s="626">
        <v>373419</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8462</v>
      </c>
      <c r="BH14" s="621"/>
      <c r="BI14" s="621"/>
      <c r="BJ14" s="621"/>
      <c r="BK14" s="621"/>
      <c r="BL14" s="621"/>
      <c r="BM14" s="621"/>
      <c r="BN14" s="622"/>
      <c r="BO14" s="673">
        <v>2.5</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181813</v>
      </c>
      <c r="CS14" s="621"/>
      <c r="CT14" s="621"/>
      <c r="CU14" s="621"/>
      <c r="CV14" s="621"/>
      <c r="CW14" s="621"/>
      <c r="CX14" s="621"/>
      <c r="CY14" s="622"/>
      <c r="CZ14" s="673">
        <v>2.8</v>
      </c>
      <c r="DA14" s="673"/>
      <c r="DB14" s="673"/>
      <c r="DC14" s="673"/>
      <c r="DD14" s="626" t="s">
        <v>113</v>
      </c>
      <c r="DE14" s="621"/>
      <c r="DF14" s="621"/>
      <c r="DG14" s="621"/>
      <c r="DH14" s="621"/>
      <c r="DI14" s="621"/>
      <c r="DJ14" s="621"/>
      <c r="DK14" s="621"/>
      <c r="DL14" s="621"/>
      <c r="DM14" s="621"/>
      <c r="DN14" s="621"/>
      <c r="DO14" s="621"/>
      <c r="DP14" s="622"/>
      <c r="DQ14" s="626">
        <v>157013</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328</v>
      </c>
      <c r="S15" s="621"/>
      <c r="T15" s="621"/>
      <c r="U15" s="621"/>
      <c r="V15" s="621"/>
      <c r="W15" s="621"/>
      <c r="X15" s="621"/>
      <c r="Y15" s="622"/>
      <c r="Z15" s="673">
        <v>0</v>
      </c>
      <c r="AA15" s="673"/>
      <c r="AB15" s="673"/>
      <c r="AC15" s="673"/>
      <c r="AD15" s="674">
        <v>328</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26020</v>
      </c>
      <c r="BH15" s="621"/>
      <c r="BI15" s="621"/>
      <c r="BJ15" s="621"/>
      <c r="BK15" s="621"/>
      <c r="BL15" s="621"/>
      <c r="BM15" s="621"/>
      <c r="BN15" s="622"/>
      <c r="BO15" s="673">
        <v>7.6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1165794</v>
      </c>
      <c r="CS15" s="621"/>
      <c r="CT15" s="621"/>
      <c r="CU15" s="621"/>
      <c r="CV15" s="621"/>
      <c r="CW15" s="621"/>
      <c r="CX15" s="621"/>
      <c r="CY15" s="622"/>
      <c r="CZ15" s="673">
        <v>18.100000000000001</v>
      </c>
      <c r="DA15" s="673"/>
      <c r="DB15" s="673"/>
      <c r="DC15" s="673"/>
      <c r="DD15" s="626">
        <v>873315</v>
      </c>
      <c r="DE15" s="621"/>
      <c r="DF15" s="621"/>
      <c r="DG15" s="621"/>
      <c r="DH15" s="621"/>
      <c r="DI15" s="621"/>
      <c r="DJ15" s="621"/>
      <c r="DK15" s="621"/>
      <c r="DL15" s="621"/>
      <c r="DM15" s="621"/>
      <c r="DN15" s="621"/>
      <c r="DO15" s="621"/>
      <c r="DP15" s="622"/>
      <c r="DQ15" s="626">
        <v>342773</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2417227</v>
      </c>
      <c r="S16" s="621"/>
      <c r="T16" s="621"/>
      <c r="U16" s="621"/>
      <c r="V16" s="621"/>
      <c r="W16" s="621"/>
      <c r="X16" s="621"/>
      <c r="Y16" s="622"/>
      <c r="Z16" s="673">
        <v>37</v>
      </c>
      <c r="AA16" s="673"/>
      <c r="AB16" s="673"/>
      <c r="AC16" s="673"/>
      <c r="AD16" s="674">
        <v>2217692</v>
      </c>
      <c r="AE16" s="674"/>
      <c r="AF16" s="674"/>
      <c r="AG16" s="674"/>
      <c r="AH16" s="674"/>
      <c r="AI16" s="674"/>
      <c r="AJ16" s="674"/>
      <c r="AK16" s="674"/>
      <c r="AL16" s="643">
        <v>82.3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24086</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24086</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2217692</v>
      </c>
      <c r="S17" s="621"/>
      <c r="T17" s="621"/>
      <c r="U17" s="621"/>
      <c r="V17" s="621"/>
      <c r="W17" s="621"/>
      <c r="X17" s="621"/>
      <c r="Y17" s="622"/>
      <c r="Z17" s="673">
        <v>34</v>
      </c>
      <c r="AA17" s="673"/>
      <c r="AB17" s="673"/>
      <c r="AC17" s="673"/>
      <c r="AD17" s="674">
        <v>2217692</v>
      </c>
      <c r="AE17" s="674"/>
      <c r="AF17" s="674"/>
      <c r="AG17" s="674"/>
      <c r="AH17" s="674"/>
      <c r="AI17" s="674"/>
      <c r="AJ17" s="674"/>
      <c r="AK17" s="674"/>
      <c r="AL17" s="643">
        <v>82.3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612042</v>
      </c>
      <c r="CS17" s="621"/>
      <c r="CT17" s="621"/>
      <c r="CU17" s="621"/>
      <c r="CV17" s="621"/>
      <c r="CW17" s="621"/>
      <c r="CX17" s="621"/>
      <c r="CY17" s="622"/>
      <c r="CZ17" s="673">
        <v>9.5</v>
      </c>
      <c r="DA17" s="673"/>
      <c r="DB17" s="673"/>
      <c r="DC17" s="673"/>
      <c r="DD17" s="626" t="s">
        <v>113</v>
      </c>
      <c r="DE17" s="621"/>
      <c r="DF17" s="621"/>
      <c r="DG17" s="621"/>
      <c r="DH17" s="621"/>
      <c r="DI17" s="621"/>
      <c r="DJ17" s="621"/>
      <c r="DK17" s="621"/>
      <c r="DL17" s="621"/>
      <c r="DM17" s="621"/>
      <c r="DN17" s="621"/>
      <c r="DO17" s="621"/>
      <c r="DP17" s="622"/>
      <c r="DQ17" s="626">
        <v>562184</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199535</v>
      </c>
      <c r="S18" s="621"/>
      <c r="T18" s="621"/>
      <c r="U18" s="621"/>
      <c r="V18" s="621"/>
      <c r="W18" s="621"/>
      <c r="X18" s="621"/>
      <c r="Y18" s="622"/>
      <c r="Z18" s="673">
        <v>3.1</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4707</v>
      </c>
      <c r="BH19" s="621"/>
      <c r="BI19" s="621"/>
      <c r="BJ19" s="621"/>
      <c r="BK19" s="621"/>
      <c r="BL19" s="621"/>
      <c r="BM19" s="621"/>
      <c r="BN19" s="622"/>
      <c r="BO19" s="673">
        <v>1.4</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2891913</v>
      </c>
      <c r="S20" s="621"/>
      <c r="T20" s="621"/>
      <c r="U20" s="621"/>
      <c r="V20" s="621"/>
      <c r="W20" s="621"/>
      <c r="X20" s="621"/>
      <c r="Y20" s="622"/>
      <c r="Z20" s="673">
        <v>44.3</v>
      </c>
      <c r="AA20" s="673"/>
      <c r="AB20" s="673"/>
      <c r="AC20" s="673"/>
      <c r="AD20" s="674">
        <v>2692378</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4707</v>
      </c>
      <c r="BH20" s="621"/>
      <c r="BI20" s="621"/>
      <c r="BJ20" s="621"/>
      <c r="BK20" s="621"/>
      <c r="BL20" s="621"/>
      <c r="BM20" s="621"/>
      <c r="BN20" s="622"/>
      <c r="BO20" s="673">
        <v>1.4</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6429024</v>
      </c>
      <c r="CS20" s="621"/>
      <c r="CT20" s="621"/>
      <c r="CU20" s="621"/>
      <c r="CV20" s="621"/>
      <c r="CW20" s="621"/>
      <c r="CX20" s="621"/>
      <c r="CY20" s="622"/>
      <c r="CZ20" s="673">
        <v>100</v>
      </c>
      <c r="DA20" s="673"/>
      <c r="DB20" s="673"/>
      <c r="DC20" s="673"/>
      <c r="DD20" s="626">
        <v>2934190</v>
      </c>
      <c r="DE20" s="621"/>
      <c r="DF20" s="621"/>
      <c r="DG20" s="621"/>
      <c r="DH20" s="621"/>
      <c r="DI20" s="621"/>
      <c r="DJ20" s="621"/>
      <c r="DK20" s="621"/>
      <c r="DL20" s="621"/>
      <c r="DM20" s="621"/>
      <c r="DN20" s="621"/>
      <c r="DO20" s="621"/>
      <c r="DP20" s="622"/>
      <c r="DQ20" s="626">
        <v>2953690</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542</v>
      </c>
      <c r="S21" s="621"/>
      <c r="T21" s="621"/>
      <c r="U21" s="621"/>
      <c r="V21" s="621"/>
      <c r="W21" s="621"/>
      <c r="X21" s="621"/>
      <c r="Y21" s="622"/>
      <c r="Z21" s="673">
        <v>0</v>
      </c>
      <c r="AA21" s="673"/>
      <c r="AB21" s="673"/>
      <c r="AC21" s="673"/>
      <c r="AD21" s="674">
        <v>542</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4707</v>
      </c>
      <c r="BH21" s="621"/>
      <c r="BI21" s="621"/>
      <c r="BJ21" s="621"/>
      <c r="BK21" s="621"/>
      <c r="BL21" s="621"/>
      <c r="BM21" s="621"/>
      <c r="BN21" s="622"/>
      <c r="BO21" s="673">
        <v>1.4</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16834</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92035</v>
      </c>
      <c r="S23" s="621"/>
      <c r="T23" s="621"/>
      <c r="U23" s="621"/>
      <c r="V23" s="621"/>
      <c r="W23" s="621"/>
      <c r="X23" s="621"/>
      <c r="Y23" s="622"/>
      <c r="Z23" s="673">
        <v>1.4</v>
      </c>
      <c r="AA23" s="673"/>
      <c r="AB23" s="673"/>
      <c r="AC23" s="673"/>
      <c r="AD23" s="674" t="s">
        <v>113</v>
      </c>
      <c r="AE23" s="674"/>
      <c r="AF23" s="674"/>
      <c r="AG23" s="674"/>
      <c r="AH23" s="674"/>
      <c r="AI23" s="674"/>
      <c r="AJ23" s="674"/>
      <c r="AK23" s="674"/>
      <c r="AL23" s="643" t="s">
        <v>113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22152</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1448468</v>
      </c>
      <c r="CS24" s="671"/>
      <c r="CT24" s="671"/>
      <c r="CU24" s="671"/>
      <c r="CV24" s="671"/>
      <c r="CW24" s="671"/>
      <c r="CX24" s="671"/>
      <c r="CY24" s="718"/>
      <c r="CZ24" s="722">
        <v>22.5</v>
      </c>
      <c r="DA24" s="723"/>
      <c r="DB24" s="723"/>
      <c r="DC24" s="724"/>
      <c r="DD24" s="717">
        <v>1168842</v>
      </c>
      <c r="DE24" s="671"/>
      <c r="DF24" s="671"/>
      <c r="DG24" s="671"/>
      <c r="DH24" s="671"/>
      <c r="DI24" s="671"/>
      <c r="DJ24" s="671"/>
      <c r="DK24" s="718"/>
      <c r="DL24" s="717">
        <v>1137764</v>
      </c>
      <c r="DM24" s="671"/>
      <c r="DN24" s="671"/>
      <c r="DO24" s="671"/>
      <c r="DP24" s="671"/>
      <c r="DQ24" s="671"/>
      <c r="DR24" s="671"/>
      <c r="DS24" s="671"/>
      <c r="DT24" s="671"/>
      <c r="DU24" s="671"/>
      <c r="DV24" s="718"/>
      <c r="DW24" s="719">
        <v>40.700000000000003</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761764</v>
      </c>
      <c r="S25" s="621"/>
      <c r="T25" s="621"/>
      <c r="U25" s="621"/>
      <c r="V25" s="621"/>
      <c r="W25" s="621"/>
      <c r="X25" s="621"/>
      <c r="Y25" s="622"/>
      <c r="Z25" s="673">
        <v>11.7</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549926</v>
      </c>
      <c r="CS25" s="639"/>
      <c r="CT25" s="639"/>
      <c r="CU25" s="639"/>
      <c r="CV25" s="639"/>
      <c r="CW25" s="639"/>
      <c r="CX25" s="639"/>
      <c r="CY25" s="640"/>
      <c r="CZ25" s="623">
        <v>8.6</v>
      </c>
      <c r="DA25" s="641"/>
      <c r="DB25" s="641"/>
      <c r="DC25" s="642"/>
      <c r="DD25" s="626">
        <v>521345</v>
      </c>
      <c r="DE25" s="639"/>
      <c r="DF25" s="639"/>
      <c r="DG25" s="639"/>
      <c r="DH25" s="639"/>
      <c r="DI25" s="639"/>
      <c r="DJ25" s="639"/>
      <c r="DK25" s="640"/>
      <c r="DL25" s="626">
        <v>492843</v>
      </c>
      <c r="DM25" s="639"/>
      <c r="DN25" s="639"/>
      <c r="DO25" s="639"/>
      <c r="DP25" s="639"/>
      <c r="DQ25" s="639"/>
      <c r="DR25" s="639"/>
      <c r="DS25" s="639"/>
      <c r="DT25" s="639"/>
      <c r="DU25" s="639"/>
      <c r="DV25" s="640"/>
      <c r="DW25" s="643">
        <v>17.600000000000001</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276655</v>
      </c>
      <c r="CS26" s="621"/>
      <c r="CT26" s="621"/>
      <c r="CU26" s="621"/>
      <c r="CV26" s="621"/>
      <c r="CW26" s="621"/>
      <c r="CX26" s="621"/>
      <c r="CY26" s="622"/>
      <c r="CZ26" s="623">
        <v>4.3</v>
      </c>
      <c r="DA26" s="641"/>
      <c r="DB26" s="641"/>
      <c r="DC26" s="642"/>
      <c r="DD26" s="626">
        <v>257315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1076446</v>
      </c>
      <c r="S27" s="621"/>
      <c r="T27" s="621"/>
      <c r="U27" s="621"/>
      <c r="V27" s="621"/>
      <c r="W27" s="621"/>
      <c r="X27" s="621"/>
      <c r="Y27" s="622"/>
      <c r="Z27" s="673">
        <v>16.5</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341064</v>
      </c>
      <c r="BH27" s="621"/>
      <c r="BI27" s="621"/>
      <c r="BJ27" s="621"/>
      <c r="BK27" s="621"/>
      <c r="BL27" s="621"/>
      <c r="BM27" s="621"/>
      <c r="BN27" s="622"/>
      <c r="BO27" s="673">
        <v>100</v>
      </c>
      <c r="BP27" s="673"/>
      <c r="BQ27" s="673"/>
      <c r="BR27" s="673"/>
      <c r="BS27" s="626">
        <v>6699</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286500</v>
      </c>
      <c r="CS27" s="639"/>
      <c r="CT27" s="639"/>
      <c r="CU27" s="639"/>
      <c r="CV27" s="639"/>
      <c r="CW27" s="639"/>
      <c r="CX27" s="639"/>
      <c r="CY27" s="640"/>
      <c r="CZ27" s="623">
        <v>4.5</v>
      </c>
      <c r="DA27" s="641"/>
      <c r="DB27" s="641"/>
      <c r="DC27" s="642"/>
      <c r="DD27" s="626">
        <v>85313</v>
      </c>
      <c r="DE27" s="639"/>
      <c r="DF27" s="639"/>
      <c r="DG27" s="639"/>
      <c r="DH27" s="639"/>
      <c r="DI27" s="639"/>
      <c r="DJ27" s="639"/>
      <c r="DK27" s="640"/>
      <c r="DL27" s="626">
        <v>82737</v>
      </c>
      <c r="DM27" s="639"/>
      <c r="DN27" s="639"/>
      <c r="DO27" s="639"/>
      <c r="DP27" s="639"/>
      <c r="DQ27" s="639"/>
      <c r="DR27" s="639"/>
      <c r="DS27" s="639"/>
      <c r="DT27" s="639"/>
      <c r="DU27" s="639"/>
      <c r="DV27" s="640"/>
      <c r="DW27" s="643">
        <v>3</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10691</v>
      </c>
      <c r="S28" s="621"/>
      <c r="T28" s="621"/>
      <c r="U28" s="621"/>
      <c r="V28" s="621"/>
      <c r="W28" s="621"/>
      <c r="X28" s="621"/>
      <c r="Y28" s="622"/>
      <c r="Z28" s="673">
        <v>0.2</v>
      </c>
      <c r="AA28" s="673"/>
      <c r="AB28" s="673"/>
      <c r="AC28" s="673"/>
      <c r="AD28" s="674">
        <v>1580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612042</v>
      </c>
      <c r="CS28" s="621"/>
      <c r="CT28" s="621"/>
      <c r="CU28" s="621"/>
      <c r="CV28" s="621"/>
      <c r="CW28" s="621"/>
      <c r="CX28" s="621"/>
      <c r="CY28" s="622"/>
      <c r="CZ28" s="623">
        <v>9.5</v>
      </c>
      <c r="DA28" s="641"/>
      <c r="DB28" s="641"/>
      <c r="DC28" s="642"/>
      <c r="DD28" s="626">
        <v>562184</v>
      </c>
      <c r="DE28" s="621"/>
      <c r="DF28" s="621"/>
      <c r="DG28" s="621"/>
      <c r="DH28" s="621"/>
      <c r="DI28" s="621"/>
      <c r="DJ28" s="621"/>
      <c r="DK28" s="622"/>
      <c r="DL28" s="626">
        <v>562184</v>
      </c>
      <c r="DM28" s="621"/>
      <c r="DN28" s="621"/>
      <c r="DO28" s="621"/>
      <c r="DP28" s="621"/>
      <c r="DQ28" s="621"/>
      <c r="DR28" s="621"/>
      <c r="DS28" s="621"/>
      <c r="DT28" s="621"/>
      <c r="DU28" s="621"/>
      <c r="DV28" s="622"/>
      <c r="DW28" s="643">
        <v>20.100000000000001</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7365</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611559</v>
      </c>
      <c r="CS29" s="639"/>
      <c r="CT29" s="639"/>
      <c r="CU29" s="639"/>
      <c r="CV29" s="639"/>
      <c r="CW29" s="639"/>
      <c r="CX29" s="639"/>
      <c r="CY29" s="640"/>
      <c r="CZ29" s="623">
        <v>9.5</v>
      </c>
      <c r="DA29" s="641"/>
      <c r="DB29" s="641"/>
      <c r="DC29" s="642"/>
      <c r="DD29" s="626">
        <v>561701</v>
      </c>
      <c r="DE29" s="639"/>
      <c r="DF29" s="639"/>
      <c r="DG29" s="639"/>
      <c r="DH29" s="639"/>
      <c r="DI29" s="639"/>
      <c r="DJ29" s="639"/>
      <c r="DK29" s="640"/>
      <c r="DL29" s="626">
        <v>561701</v>
      </c>
      <c r="DM29" s="639"/>
      <c r="DN29" s="639"/>
      <c r="DO29" s="639"/>
      <c r="DP29" s="639"/>
      <c r="DQ29" s="639"/>
      <c r="DR29" s="639"/>
      <c r="DS29" s="639"/>
      <c r="DT29" s="639"/>
      <c r="DU29" s="639"/>
      <c r="DV29" s="640"/>
      <c r="DW29" s="643">
        <v>20.100000000000001</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248633</v>
      </c>
      <c r="S30" s="621"/>
      <c r="T30" s="621"/>
      <c r="U30" s="621"/>
      <c r="V30" s="621"/>
      <c r="W30" s="621"/>
      <c r="X30" s="621"/>
      <c r="Y30" s="622"/>
      <c r="Z30" s="673">
        <v>3.8</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99.5</v>
      </c>
      <c r="BH30" s="687"/>
      <c r="BI30" s="687"/>
      <c r="BJ30" s="687"/>
      <c r="BK30" s="687"/>
      <c r="BL30" s="687"/>
      <c r="BM30" s="688">
        <v>97.6</v>
      </c>
      <c r="BN30" s="687"/>
      <c r="BO30" s="687"/>
      <c r="BP30" s="687"/>
      <c r="BQ30" s="689"/>
      <c r="BR30" s="686">
        <v>99.4</v>
      </c>
      <c r="BS30" s="687"/>
      <c r="BT30" s="687"/>
      <c r="BU30" s="687"/>
      <c r="BV30" s="687"/>
      <c r="BW30" s="687"/>
      <c r="BX30" s="688">
        <v>97.8</v>
      </c>
      <c r="BY30" s="687"/>
      <c r="BZ30" s="687"/>
      <c r="CA30" s="687"/>
      <c r="CB30" s="689"/>
      <c r="CD30" s="692"/>
      <c r="CE30" s="693"/>
      <c r="CF30" s="657" t="s">
        <v>294</v>
      </c>
      <c r="CG30" s="654"/>
      <c r="CH30" s="654"/>
      <c r="CI30" s="654"/>
      <c r="CJ30" s="654"/>
      <c r="CK30" s="654"/>
      <c r="CL30" s="654"/>
      <c r="CM30" s="654"/>
      <c r="CN30" s="654"/>
      <c r="CO30" s="654"/>
      <c r="CP30" s="654"/>
      <c r="CQ30" s="655"/>
      <c r="CR30" s="620">
        <v>575811</v>
      </c>
      <c r="CS30" s="621"/>
      <c r="CT30" s="621"/>
      <c r="CU30" s="621"/>
      <c r="CV30" s="621"/>
      <c r="CW30" s="621"/>
      <c r="CX30" s="621"/>
      <c r="CY30" s="622"/>
      <c r="CZ30" s="623">
        <v>9</v>
      </c>
      <c r="DA30" s="641"/>
      <c r="DB30" s="641"/>
      <c r="DC30" s="642"/>
      <c r="DD30" s="626">
        <v>525953</v>
      </c>
      <c r="DE30" s="621"/>
      <c r="DF30" s="621"/>
      <c r="DG30" s="621"/>
      <c r="DH30" s="621"/>
      <c r="DI30" s="621"/>
      <c r="DJ30" s="621"/>
      <c r="DK30" s="622"/>
      <c r="DL30" s="626">
        <v>525953</v>
      </c>
      <c r="DM30" s="621"/>
      <c r="DN30" s="621"/>
      <c r="DO30" s="621"/>
      <c r="DP30" s="621"/>
      <c r="DQ30" s="621"/>
      <c r="DR30" s="621"/>
      <c r="DS30" s="621"/>
      <c r="DT30" s="621"/>
      <c r="DU30" s="621"/>
      <c r="DV30" s="622"/>
      <c r="DW30" s="643">
        <v>18.8</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31538</v>
      </c>
      <c r="S31" s="621"/>
      <c r="T31" s="621"/>
      <c r="U31" s="621"/>
      <c r="V31" s="621"/>
      <c r="W31" s="621"/>
      <c r="X31" s="621"/>
      <c r="Y31" s="622"/>
      <c r="Z31" s="673">
        <v>0.5</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99.3</v>
      </c>
      <c r="BH31" s="639"/>
      <c r="BI31" s="639"/>
      <c r="BJ31" s="639"/>
      <c r="BK31" s="639"/>
      <c r="BL31" s="639"/>
      <c r="BM31" s="675">
        <v>96.4</v>
      </c>
      <c r="BN31" s="685"/>
      <c r="BO31" s="685"/>
      <c r="BP31" s="685"/>
      <c r="BQ31" s="649"/>
      <c r="BR31" s="684">
        <v>99</v>
      </c>
      <c r="BS31" s="639"/>
      <c r="BT31" s="639"/>
      <c r="BU31" s="639"/>
      <c r="BV31" s="639"/>
      <c r="BW31" s="639"/>
      <c r="BX31" s="675">
        <v>96.4</v>
      </c>
      <c r="BY31" s="685"/>
      <c r="BZ31" s="685"/>
      <c r="CA31" s="685"/>
      <c r="CB31" s="649"/>
      <c r="CD31" s="692"/>
      <c r="CE31" s="693"/>
      <c r="CF31" s="657" t="s">
        <v>298</v>
      </c>
      <c r="CG31" s="654"/>
      <c r="CH31" s="654"/>
      <c r="CI31" s="654"/>
      <c r="CJ31" s="654"/>
      <c r="CK31" s="654"/>
      <c r="CL31" s="654"/>
      <c r="CM31" s="654"/>
      <c r="CN31" s="654"/>
      <c r="CO31" s="654"/>
      <c r="CP31" s="654"/>
      <c r="CQ31" s="655"/>
      <c r="CR31" s="620">
        <v>35748</v>
      </c>
      <c r="CS31" s="639"/>
      <c r="CT31" s="639"/>
      <c r="CU31" s="639"/>
      <c r="CV31" s="639"/>
      <c r="CW31" s="639"/>
      <c r="CX31" s="639"/>
      <c r="CY31" s="640"/>
      <c r="CZ31" s="623">
        <v>0.6</v>
      </c>
      <c r="DA31" s="641"/>
      <c r="DB31" s="641"/>
      <c r="DC31" s="642"/>
      <c r="DD31" s="626">
        <v>35748</v>
      </c>
      <c r="DE31" s="639"/>
      <c r="DF31" s="639"/>
      <c r="DG31" s="639"/>
      <c r="DH31" s="639"/>
      <c r="DI31" s="639"/>
      <c r="DJ31" s="639"/>
      <c r="DK31" s="640"/>
      <c r="DL31" s="626">
        <v>35748</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123179</v>
      </c>
      <c r="S32" s="621"/>
      <c r="T32" s="621"/>
      <c r="U32" s="621"/>
      <c r="V32" s="621"/>
      <c r="W32" s="621"/>
      <c r="X32" s="621"/>
      <c r="Y32" s="622"/>
      <c r="Z32" s="673">
        <v>1.9</v>
      </c>
      <c r="AA32" s="673"/>
      <c r="AB32" s="673"/>
      <c r="AC32" s="673"/>
      <c r="AD32" s="674">
        <v>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99.6</v>
      </c>
      <c r="BH32" s="605"/>
      <c r="BI32" s="605"/>
      <c r="BJ32" s="605"/>
      <c r="BK32" s="605"/>
      <c r="BL32" s="605"/>
      <c r="BM32" s="668">
        <v>98.5</v>
      </c>
      <c r="BN32" s="605"/>
      <c r="BO32" s="605"/>
      <c r="BP32" s="605"/>
      <c r="BQ32" s="662"/>
      <c r="BR32" s="683">
        <v>99.7</v>
      </c>
      <c r="BS32" s="605"/>
      <c r="BT32" s="605"/>
      <c r="BU32" s="605"/>
      <c r="BV32" s="605"/>
      <c r="BW32" s="605"/>
      <c r="BX32" s="668">
        <v>98.7</v>
      </c>
      <c r="BY32" s="605"/>
      <c r="BZ32" s="605"/>
      <c r="CA32" s="605"/>
      <c r="CB32" s="662"/>
      <c r="CD32" s="694"/>
      <c r="CE32" s="695"/>
      <c r="CF32" s="657" t="s">
        <v>301</v>
      </c>
      <c r="CG32" s="654"/>
      <c r="CH32" s="654"/>
      <c r="CI32" s="654"/>
      <c r="CJ32" s="654"/>
      <c r="CK32" s="654"/>
      <c r="CL32" s="654"/>
      <c r="CM32" s="654"/>
      <c r="CN32" s="654"/>
      <c r="CO32" s="654"/>
      <c r="CP32" s="654"/>
      <c r="CQ32" s="655"/>
      <c r="CR32" s="620">
        <v>483</v>
      </c>
      <c r="CS32" s="621"/>
      <c r="CT32" s="621"/>
      <c r="CU32" s="621"/>
      <c r="CV32" s="621"/>
      <c r="CW32" s="621"/>
      <c r="CX32" s="621"/>
      <c r="CY32" s="622"/>
      <c r="CZ32" s="623">
        <v>0</v>
      </c>
      <c r="DA32" s="641"/>
      <c r="DB32" s="641"/>
      <c r="DC32" s="642"/>
      <c r="DD32" s="626">
        <v>483</v>
      </c>
      <c r="DE32" s="621"/>
      <c r="DF32" s="621"/>
      <c r="DG32" s="621"/>
      <c r="DH32" s="621"/>
      <c r="DI32" s="621"/>
      <c r="DJ32" s="621"/>
      <c r="DK32" s="622"/>
      <c r="DL32" s="626">
        <v>483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1246422</v>
      </c>
      <c r="S33" s="621"/>
      <c r="T33" s="621"/>
      <c r="U33" s="621"/>
      <c r="V33" s="621"/>
      <c r="W33" s="621"/>
      <c r="X33" s="621"/>
      <c r="Y33" s="622"/>
      <c r="Z33" s="673">
        <v>19.100000000000001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2022280</v>
      </c>
      <c r="CS33" s="639"/>
      <c r="CT33" s="639"/>
      <c r="CU33" s="639"/>
      <c r="CV33" s="639"/>
      <c r="CW33" s="639"/>
      <c r="CX33" s="639"/>
      <c r="CY33" s="640"/>
      <c r="CZ33" s="623">
        <v>31.5</v>
      </c>
      <c r="DA33" s="641"/>
      <c r="DB33" s="641"/>
      <c r="DC33" s="642"/>
      <c r="DD33" s="626">
        <v>1491825</v>
      </c>
      <c r="DE33" s="639"/>
      <c r="DF33" s="639"/>
      <c r="DG33" s="639"/>
      <c r="DH33" s="639"/>
      <c r="DI33" s="639"/>
      <c r="DJ33" s="639"/>
      <c r="DK33" s="640"/>
      <c r="DL33" s="626">
        <v>1099771</v>
      </c>
      <c r="DM33" s="639"/>
      <c r="DN33" s="639"/>
      <c r="DO33" s="639"/>
      <c r="DP33" s="639"/>
      <c r="DQ33" s="639"/>
      <c r="DR33" s="639"/>
      <c r="DS33" s="639"/>
      <c r="DT33" s="639"/>
      <c r="DU33" s="639"/>
      <c r="DV33" s="640"/>
      <c r="DW33" s="643">
        <v>39.4</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562764</v>
      </c>
      <c r="CS34" s="621"/>
      <c r="CT34" s="621"/>
      <c r="CU34" s="621"/>
      <c r="CV34" s="621"/>
      <c r="CW34" s="621"/>
      <c r="CX34" s="621"/>
      <c r="CY34" s="622"/>
      <c r="CZ34" s="623">
        <v>8.8000000000000007</v>
      </c>
      <c r="DA34" s="641"/>
      <c r="DB34" s="641"/>
      <c r="DC34" s="642"/>
      <c r="DD34" s="626">
        <v>410875</v>
      </c>
      <c r="DE34" s="621"/>
      <c r="DF34" s="621"/>
      <c r="DG34" s="621"/>
      <c r="DH34" s="621"/>
      <c r="DI34" s="621"/>
      <c r="DJ34" s="621"/>
      <c r="DK34" s="622"/>
      <c r="DL34" s="626">
        <v>307188</v>
      </c>
      <c r="DM34" s="621"/>
      <c r="DN34" s="621"/>
      <c r="DO34" s="621"/>
      <c r="DP34" s="621"/>
      <c r="DQ34" s="621"/>
      <c r="DR34" s="621"/>
      <c r="DS34" s="621"/>
      <c r="DT34" s="621"/>
      <c r="DU34" s="621"/>
      <c r="DV34" s="622"/>
      <c r="DW34" s="643">
        <v>11</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100022</v>
      </c>
      <c r="S35" s="621"/>
      <c r="T35" s="621"/>
      <c r="U35" s="621"/>
      <c r="V35" s="621"/>
      <c r="W35" s="621"/>
      <c r="X35" s="621"/>
      <c r="Y35" s="622"/>
      <c r="Z35" s="673">
        <v>1.5</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410596</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14880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186809</v>
      </c>
      <c r="CS35" s="639"/>
      <c r="CT35" s="639"/>
      <c r="CU35" s="639"/>
      <c r="CV35" s="639"/>
      <c r="CW35" s="639"/>
      <c r="CX35" s="639"/>
      <c r="CY35" s="640"/>
      <c r="CZ35" s="623">
        <v>2.9</v>
      </c>
      <c r="DA35" s="641"/>
      <c r="DB35" s="641"/>
      <c r="DC35" s="642"/>
      <c r="DD35" s="626">
        <v>143128</v>
      </c>
      <c r="DE35" s="639"/>
      <c r="DF35" s="639"/>
      <c r="DG35" s="639"/>
      <c r="DH35" s="639"/>
      <c r="DI35" s="639"/>
      <c r="DJ35" s="639"/>
      <c r="DK35" s="640"/>
      <c r="DL35" s="626">
        <v>142404</v>
      </c>
      <c r="DM35" s="639"/>
      <c r="DN35" s="639"/>
      <c r="DO35" s="639"/>
      <c r="DP35" s="639"/>
      <c r="DQ35" s="639"/>
      <c r="DR35" s="639"/>
      <c r="DS35" s="639"/>
      <c r="DT35" s="639"/>
      <c r="DU35" s="639"/>
      <c r="DV35" s="640"/>
      <c r="DW35" s="643">
        <v>5.0999999999999996</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6529514</v>
      </c>
      <c r="S36" s="661"/>
      <c r="T36" s="661"/>
      <c r="U36" s="661"/>
      <c r="V36" s="661"/>
      <c r="W36" s="661"/>
      <c r="X36" s="661"/>
      <c r="Y36" s="664"/>
      <c r="Z36" s="665">
        <v>100</v>
      </c>
      <c r="AA36" s="665"/>
      <c r="AB36" s="665"/>
      <c r="AC36" s="665"/>
      <c r="AD36" s="666">
        <v>2694506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152402</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11195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820173</v>
      </c>
      <c r="CS36" s="621"/>
      <c r="CT36" s="621"/>
      <c r="CU36" s="621"/>
      <c r="CV36" s="621"/>
      <c r="CW36" s="621"/>
      <c r="CX36" s="621"/>
      <c r="CY36" s="622"/>
      <c r="CZ36" s="623">
        <v>12.8</v>
      </c>
      <c r="DA36" s="641"/>
      <c r="DB36" s="641"/>
      <c r="DC36" s="642"/>
      <c r="DD36" s="626">
        <v>580997</v>
      </c>
      <c r="DE36" s="621"/>
      <c r="DF36" s="621"/>
      <c r="DG36" s="621"/>
      <c r="DH36" s="621"/>
      <c r="DI36" s="621"/>
      <c r="DJ36" s="621"/>
      <c r="DK36" s="622"/>
      <c r="DL36" s="626">
        <v>386108</v>
      </c>
      <c r="DM36" s="621"/>
      <c r="DN36" s="621"/>
      <c r="DO36" s="621"/>
      <c r="DP36" s="621"/>
      <c r="DQ36" s="621"/>
      <c r="DR36" s="621"/>
      <c r="DS36" s="621"/>
      <c r="DT36" s="621"/>
      <c r="DU36" s="621"/>
      <c r="DV36" s="622"/>
      <c r="DW36" s="643">
        <v>13.8</v>
      </c>
      <c r="DX36" s="644"/>
      <c r="DY36" s="644"/>
      <c r="DZ36" s="644"/>
      <c r="EA36" s="644"/>
      <c r="EB36" s="644"/>
      <c r="EC36" s="645"/>
    </row>
    <row r="37" spans="2:133" ht="11.25" customHeight="1">
      <c r="AQ37" s="646" t="s">
        <v>316</v>
      </c>
      <c r="AR37" s="647"/>
      <c r="AS37" s="647"/>
      <c r="AT37" s="647"/>
      <c r="AU37" s="647"/>
      <c r="AV37" s="647"/>
      <c r="AW37" s="647"/>
      <c r="AX37" s="647"/>
      <c r="AY37" s="648"/>
      <c r="AZ37" s="620">
        <v>44932</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521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312868</v>
      </c>
      <c r="CS37" s="639"/>
      <c r="CT37" s="639"/>
      <c r="CU37" s="639"/>
      <c r="CV37" s="639"/>
      <c r="CW37" s="639"/>
      <c r="CX37" s="639"/>
      <c r="CY37" s="640"/>
      <c r="CZ37" s="623">
        <v>4.9000000000000004</v>
      </c>
      <c r="DA37" s="641"/>
      <c r="DB37" s="641"/>
      <c r="DC37" s="642"/>
      <c r="DD37" s="626">
        <v>288068</v>
      </c>
      <c r="DE37" s="639"/>
      <c r="DF37" s="639"/>
      <c r="DG37" s="639"/>
      <c r="DH37" s="639"/>
      <c r="DI37" s="639"/>
      <c r="DJ37" s="639"/>
      <c r="DK37" s="640"/>
      <c r="DL37" s="626">
        <v>241654</v>
      </c>
      <c r="DM37" s="639"/>
      <c r="DN37" s="639"/>
      <c r="DO37" s="639"/>
      <c r="DP37" s="639"/>
      <c r="DQ37" s="639"/>
      <c r="DR37" s="639"/>
      <c r="DS37" s="639"/>
      <c r="DT37" s="639"/>
      <c r="DU37" s="639"/>
      <c r="DV37" s="640"/>
      <c r="DW37" s="643">
        <v>8.6</v>
      </c>
      <c r="DX37" s="644"/>
      <c r="DY37" s="644"/>
      <c r="DZ37" s="644"/>
      <c r="EA37" s="644"/>
      <c r="EB37" s="644"/>
      <c r="EC37" s="645"/>
    </row>
    <row r="38" spans="2:133" ht="11.25" customHeight="1">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978</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410596</v>
      </c>
      <c r="CS38" s="621"/>
      <c r="CT38" s="621"/>
      <c r="CU38" s="621"/>
      <c r="CV38" s="621"/>
      <c r="CW38" s="621"/>
      <c r="CX38" s="621"/>
      <c r="CY38" s="622"/>
      <c r="CZ38" s="623">
        <v>6.4</v>
      </c>
      <c r="DA38" s="641"/>
      <c r="DB38" s="641"/>
      <c r="DC38" s="642"/>
      <c r="DD38" s="626">
        <v>350825</v>
      </c>
      <c r="DE38" s="621"/>
      <c r="DF38" s="621"/>
      <c r="DG38" s="621"/>
      <c r="DH38" s="621"/>
      <c r="DI38" s="621"/>
      <c r="DJ38" s="621"/>
      <c r="DK38" s="622"/>
      <c r="DL38" s="626">
        <v>264071</v>
      </c>
      <c r="DM38" s="621"/>
      <c r="DN38" s="621"/>
      <c r="DO38" s="621"/>
      <c r="DP38" s="621"/>
      <c r="DQ38" s="621"/>
      <c r="DR38" s="621"/>
      <c r="DS38" s="621"/>
      <c r="DT38" s="621"/>
      <c r="DU38" s="621"/>
      <c r="DV38" s="622"/>
      <c r="DW38" s="643">
        <v>9.4</v>
      </c>
      <c r="DX38" s="644"/>
      <c r="DY38" s="644"/>
      <c r="DZ38" s="644"/>
      <c r="EA38" s="644"/>
      <c r="EB38" s="644"/>
      <c r="EC38" s="645"/>
    </row>
    <row r="39" spans="2:133" ht="11.25" customHeight="1">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153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21938</v>
      </c>
      <c r="CS39" s="639"/>
      <c r="CT39" s="639"/>
      <c r="CU39" s="639"/>
      <c r="CV39" s="639"/>
      <c r="CW39" s="639"/>
      <c r="CX39" s="639"/>
      <c r="CY39" s="640"/>
      <c r="CZ39" s="623">
        <v>0.3</v>
      </c>
      <c r="DA39" s="641"/>
      <c r="DB39" s="641"/>
      <c r="DC39" s="642"/>
      <c r="DD39" s="626">
        <v>6000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52009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92</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20000</v>
      </c>
      <c r="CS40" s="621"/>
      <c r="CT40" s="621"/>
      <c r="CU40" s="621"/>
      <c r="CV40" s="621"/>
      <c r="CW40" s="621"/>
      <c r="CX40" s="621"/>
      <c r="CY40" s="622"/>
      <c r="CZ40" s="623">
        <v>0.3</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161253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2958276</v>
      </c>
      <c r="CS42" s="621"/>
      <c r="CT42" s="621"/>
      <c r="CU42" s="621"/>
      <c r="CV42" s="621"/>
      <c r="CW42" s="621"/>
      <c r="CX42" s="621"/>
      <c r="CY42" s="622"/>
      <c r="CZ42" s="623">
        <v>46</v>
      </c>
      <c r="DA42" s="624"/>
      <c r="DB42" s="624"/>
      <c r="DC42" s="625"/>
      <c r="DD42" s="626">
        <v>293023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78457</v>
      </c>
      <c r="CS43" s="639"/>
      <c r="CT43" s="639"/>
      <c r="CU43" s="639"/>
      <c r="CV43" s="639"/>
      <c r="CW43" s="639"/>
      <c r="CX43" s="639"/>
      <c r="CY43" s="640"/>
      <c r="CZ43" s="623">
        <v>1.2</v>
      </c>
      <c r="DA43" s="641"/>
      <c r="DB43" s="641"/>
      <c r="DC43" s="642"/>
      <c r="DD43" s="626">
        <v>78457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2934190</v>
      </c>
      <c r="CS44" s="621"/>
      <c r="CT44" s="621"/>
      <c r="CU44" s="621"/>
      <c r="CV44" s="621"/>
      <c r="CW44" s="621"/>
      <c r="CX44" s="621"/>
      <c r="CY44" s="622"/>
      <c r="CZ44" s="623">
        <v>45.6</v>
      </c>
      <c r="DA44" s="624"/>
      <c r="DB44" s="624"/>
      <c r="DC44" s="625"/>
      <c r="DD44" s="626">
        <v>268937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2430321</v>
      </c>
      <c r="CS45" s="639"/>
      <c r="CT45" s="639"/>
      <c r="CU45" s="639"/>
      <c r="CV45" s="639"/>
      <c r="CW45" s="639"/>
      <c r="CX45" s="639"/>
      <c r="CY45" s="640"/>
      <c r="CZ45" s="623">
        <v>37.799999999999997</v>
      </c>
      <c r="DA45" s="641"/>
      <c r="DB45" s="641"/>
      <c r="DC45" s="642"/>
      <c r="DD45" s="626">
        <v>175172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503869</v>
      </c>
      <c r="CS46" s="621"/>
      <c r="CT46" s="621"/>
      <c r="CU46" s="621"/>
      <c r="CV46" s="621"/>
      <c r="CW46" s="621"/>
      <c r="CX46" s="621"/>
      <c r="CY46" s="622"/>
      <c r="CZ46" s="623">
        <v>7.8</v>
      </c>
      <c r="DA46" s="624"/>
      <c r="DB46" s="624"/>
      <c r="DC46" s="625"/>
      <c r="DD46" s="626">
        <v>93765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24086</v>
      </c>
      <c r="CS47" s="639"/>
      <c r="CT47" s="639"/>
      <c r="CU47" s="639"/>
      <c r="CV47" s="639"/>
      <c r="CW47" s="639"/>
      <c r="CX47" s="639"/>
      <c r="CY47" s="640"/>
      <c r="CZ47" s="623">
        <v>0.4</v>
      </c>
      <c r="DA47" s="641"/>
      <c r="DB47" s="641"/>
      <c r="DC47" s="642"/>
      <c r="DD47" s="626">
        <v>24086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6429024</v>
      </c>
      <c r="CS49" s="605"/>
      <c r="CT49" s="605"/>
      <c r="CU49" s="605"/>
      <c r="CV49" s="605"/>
      <c r="CW49" s="605"/>
      <c r="CX49" s="605"/>
      <c r="CY49" s="606"/>
      <c r="CZ49" s="607">
        <v>100</v>
      </c>
      <c r="DA49" s="608"/>
      <c r="DB49" s="608"/>
      <c r="DC49" s="609"/>
      <c r="DD49" s="610">
        <v>2953690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6529</v>
      </c>
      <c r="R7" s="1134"/>
      <c r="S7" s="1134"/>
      <c r="T7" s="1134"/>
      <c r="U7" s="1134"/>
      <c r="V7" s="1134">
        <v>6429</v>
      </c>
      <c r="W7" s="1134"/>
      <c r="X7" s="1134"/>
      <c r="Y7" s="1134"/>
      <c r="Z7" s="1134"/>
      <c r="AA7" s="1134">
        <v>100</v>
      </c>
      <c r="AB7" s="1134"/>
      <c r="AC7" s="1134"/>
      <c r="AD7" s="1134"/>
      <c r="AE7" s="1135"/>
      <c r="AF7" s="1136">
        <v>100</v>
      </c>
      <c r="AG7" s="1137"/>
      <c r="AH7" s="1137"/>
      <c r="AI7" s="1137"/>
      <c r="AJ7" s="1138"/>
      <c r="AK7" s="1120">
        <v>249</v>
      </c>
      <c r="AL7" s="1121"/>
      <c r="AM7" s="1121"/>
      <c r="AN7" s="1121"/>
      <c r="AO7" s="1121"/>
      <c r="AP7" s="1121">
        <v>5326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6529</v>
      </c>
      <c r="R23" s="1098"/>
      <c r="S23" s="1098"/>
      <c r="T23" s="1098"/>
      <c r="U23" s="1098"/>
      <c r="V23" s="1098">
        <v>6429</v>
      </c>
      <c r="W23" s="1098"/>
      <c r="X23" s="1098"/>
      <c r="Y23" s="1098"/>
      <c r="Z23" s="1098"/>
      <c r="AA23" s="1098">
        <v>100</v>
      </c>
      <c r="AB23" s="1098"/>
      <c r="AC23" s="1098"/>
      <c r="AD23" s="1098"/>
      <c r="AE23" s="1099"/>
      <c r="AF23" s="1100">
        <v>100</v>
      </c>
      <c r="AG23" s="1098"/>
      <c r="AH23" s="1098"/>
      <c r="AI23" s="1098"/>
      <c r="AJ23" s="1101"/>
      <c r="AK23" s="1102"/>
      <c r="AL23" s="1103"/>
      <c r="AM23" s="1103"/>
      <c r="AN23" s="1103"/>
      <c r="AO23" s="1103"/>
      <c r="AP23" s="1098">
        <v>5326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537</v>
      </c>
      <c r="R28" s="1083"/>
      <c r="S28" s="1083"/>
      <c r="T28" s="1083"/>
      <c r="U28" s="1083"/>
      <c r="V28" s="1083">
        <v>522</v>
      </c>
      <c r="W28" s="1083"/>
      <c r="X28" s="1083"/>
      <c r="Y28" s="1083"/>
      <c r="Z28" s="1083"/>
      <c r="AA28" s="1083">
        <v>15</v>
      </c>
      <c r="AB28" s="1083"/>
      <c r="AC28" s="1083"/>
      <c r="AD28" s="1083"/>
      <c r="AE28" s="1084"/>
      <c r="AF28" s="1085">
        <v>15</v>
      </c>
      <c r="AG28" s="1083"/>
      <c r="AH28" s="1083"/>
      <c r="AI28" s="1083"/>
      <c r="AJ28" s="1086"/>
      <c r="AK28" s="1087">
        <v>52</v>
      </c>
      <c r="AL28" s="1075"/>
      <c r="AM28" s="1075"/>
      <c r="AN28" s="1075"/>
      <c r="AO28" s="1075"/>
      <c r="AP28" s="1075" t="s">
        <v>535</v>
      </c>
      <c r="AQ28" s="1075"/>
      <c r="AR28" s="1075"/>
      <c r="AS28" s="1075"/>
      <c r="AT28" s="1075"/>
      <c r="AU28" s="1075" t="s">
        <v>535</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453</v>
      </c>
      <c r="R29" s="1073"/>
      <c r="S29" s="1073"/>
      <c r="T29" s="1073"/>
      <c r="U29" s="1073"/>
      <c r="V29" s="1073">
        <v>442</v>
      </c>
      <c r="W29" s="1073"/>
      <c r="X29" s="1073"/>
      <c r="Y29" s="1073"/>
      <c r="Z29" s="1073"/>
      <c r="AA29" s="1073">
        <v>11</v>
      </c>
      <c r="AB29" s="1073"/>
      <c r="AC29" s="1073"/>
      <c r="AD29" s="1073"/>
      <c r="AE29" s="1074"/>
      <c r="AF29" s="1048">
        <v>11</v>
      </c>
      <c r="AG29" s="1049"/>
      <c r="AH29" s="1049"/>
      <c r="AI29" s="1049"/>
      <c r="AJ29" s="1050"/>
      <c r="AK29" s="1009">
        <v>76</v>
      </c>
      <c r="AL29" s="1000"/>
      <c r="AM29" s="1000"/>
      <c r="AN29" s="1000"/>
      <c r="AO29" s="1000"/>
      <c r="AP29" s="1000" t="s">
        <v>535</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55</v>
      </c>
      <c r="R30" s="1073"/>
      <c r="S30" s="1073"/>
      <c r="T30" s="1073"/>
      <c r="U30" s="1073"/>
      <c r="V30" s="1073">
        <v>55</v>
      </c>
      <c r="W30" s="1073"/>
      <c r="X30" s="1073"/>
      <c r="Y30" s="1073"/>
      <c r="Z30" s="1073"/>
      <c r="AA30" s="1073">
        <v>0</v>
      </c>
      <c r="AB30" s="1073"/>
      <c r="AC30" s="1073"/>
      <c r="AD30" s="1073"/>
      <c r="AE30" s="1074"/>
      <c r="AF30" s="1048">
        <v>0</v>
      </c>
      <c r="AG30" s="1049"/>
      <c r="AH30" s="1049"/>
      <c r="AI30" s="1049"/>
      <c r="AJ30" s="1050"/>
      <c r="AK30" s="1009">
        <v>86</v>
      </c>
      <c r="AL30" s="1000"/>
      <c r="AM30" s="1000"/>
      <c r="AN30" s="1000"/>
      <c r="AO30" s="1000"/>
      <c r="AP30" s="1000" t="s">
        <v>535</v>
      </c>
      <c r="AQ30" s="1000"/>
      <c r="AR30" s="1000"/>
      <c r="AS30" s="1000"/>
      <c r="AT30" s="1000"/>
      <c r="AU30" s="1000" t="s">
        <v>535</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137</v>
      </c>
      <c r="R31" s="1073"/>
      <c r="S31" s="1073"/>
      <c r="T31" s="1073"/>
      <c r="U31" s="1073"/>
      <c r="V31" s="1073">
        <v>137</v>
      </c>
      <c r="W31" s="1073"/>
      <c r="X31" s="1073"/>
      <c r="Y31" s="1073"/>
      <c r="Z31" s="1073"/>
      <c r="AA31" s="1073">
        <v>0</v>
      </c>
      <c r="AB31" s="1073"/>
      <c r="AC31" s="1073"/>
      <c r="AD31" s="1073"/>
      <c r="AE31" s="1074"/>
      <c r="AF31" s="1048">
        <v>0</v>
      </c>
      <c r="AG31" s="1049"/>
      <c r="AH31" s="1049"/>
      <c r="AI31" s="1049"/>
      <c r="AJ31" s="1050"/>
      <c r="AK31" s="1009">
        <v>45</v>
      </c>
      <c r="AL31" s="1000"/>
      <c r="AM31" s="1000"/>
      <c r="AN31" s="1000"/>
      <c r="AO31" s="1000"/>
      <c r="AP31" s="1000">
        <v>393</v>
      </c>
      <c r="AQ31" s="1000"/>
      <c r="AR31" s="1000"/>
      <c r="AS31" s="1000"/>
      <c r="AT31" s="1000"/>
      <c r="AU31" s="1000">
        <v>76</v>
      </c>
      <c r="AV31" s="1000"/>
      <c r="AW31" s="1000"/>
      <c r="AX31" s="1000"/>
      <c r="AY31" s="1000"/>
      <c r="AZ31" s="1071" t="s">
        <v>535</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191</v>
      </c>
      <c r="R32" s="1073"/>
      <c r="S32" s="1073"/>
      <c r="T32" s="1073"/>
      <c r="U32" s="1073"/>
      <c r="V32" s="1073">
        <v>191</v>
      </c>
      <c r="W32" s="1073"/>
      <c r="X32" s="1073"/>
      <c r="Y32" s="1073"/>
      <c r="Z32" s="1073"/>
      <c r="AA32" s="1073">
        <v>0</v>
      </c>
      <c r="AB32" s="1073"/>
      <c r="AC32" s="1073"/>
      <c r="AD32" s="1073"/>
      <c r="AE32" s="1074"/>
      <c r="AF32" s="1048">
        <v>0</v>
      </c>
      <c r="AG32" s="1049"/>
      <c r="AH32" s="1049"/>
      <c r="AI32" s="1049"/>
      <c r="AJ32" s="1050"/>
      <c r="AK32" s="1009">
        <v>152</v>
      </c>
      <c r="AL32" s="1000"/>
      <c r="AM32" s="1000"/>
      <c r="AN32" s="1000"/>
      <c r="AO32" s="1000"/>
      <c r="AP32" s="1000">
        <v>1308</v>
      </c>
      <c r="AQ32" s="1000"/>
      <c r="AR32" s="1000"/>
      <c r="AS32" s="1000"/>
      <c r="AT32" s="1000"/>
      <c r="AU32" s="1000">
        <v>1211</v>
      </c>
      <c r="AV32" s="1000"/>
      <c r="AW32" s="1000"/>
      <c r="AX32" s="1000"/>
      <c r="AY32" s="1000"/>
      <c r="AZ32" s="1071" t="s">
        <v>535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73</v>
      </c>
      <c r="R33" s="1073"/>
      <c r="S33" s="1073"/>
      <c r="T33" s="1073"/>
      <c r="U33" s="1073"/>
      <c r="V33" s="1073">
        <v>73</v>
      </c>
      <c r="W33" s="1073"/>
      <c r="X33" s="1073"/>
      <c r="Y33" s="1073"/>
      <c r="Z33" s="1073"/>
      <c r="AA33" s="1073">
        <v>0</v>
      </c>
      <c r="AB33" s="1073"/>
      <c r="AC33" s="1073"/>
      <c r="AD33" s="1073"/>
      <c r="AE33" s="1074"/>
      <c r="AF33" s="1048">
        <v>0</v>
      </c>
      <c r="AG33" s="1049"/>
      <c r="AH33" s="1049"/>
      <c r="AI33" s="1049"/>
      <c r="AJ33" s="1050"/>
      <c r="AK33" s="1009">
        <v>0</v>
      </c>
      <c r="AL33" s="1000"/>
      <c r="AM33" s="1000"/>
      <c r="AN33" s="1000"/>
      <c r="AO33" s="1000"/>
      <c r="AP33" s="1000">
        <v>0</v>
      </c>
      <c r="AQ33" s="1000"/>
      <c r="AR33" s="1000"/>
      <c r="AS33" s="1000"/>
      <c r="AT33" s="1000"/>
      <c r="AU33" s="1000">
        <v>0</v>
      </c>
      <c r="AV33" s="1000"/>
      <c r="AW33" s="1000"/>
      <c r="AX33" s="1000"/>
      <c r="AY33" s="1000"/>
      <c r="AZ33" s="1071" t="s">
        <v>535</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v>
      </c>
      <c r="AG63" s="988"/>
      <c r="AH63" s="988"/>
      <c r="AI63" s="988"/>
      <c r="AJ63" s="1059"/>
      <c r="AK63" s="1060"/>
      <c r="AL63" s="992"/>
      <c r="AM63" s="992"/>
      <c r="AN63" s="992"/>
      <c r="AO63" s="992"/>
      <c r="AP63" s="988">
        <v>1701</v>
      </c>
      <c r="AQ63" s="988"/>
      <c r="AR63" s="988"/>
      <c r="AS63" s="988"/>
      <c r="AT63" s="988"/>
      <c r="AU63" s="988">
        <v>1287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518</v>
      </c>
      <c r="R68" s="1011"/>
      <c r="S68" s="1011"/>
      <c r="T68" s="1011"/>
      <c r="U68" s="1011"/>
      <c r="V68" s="1011">
        <v>497</v>
      </c>
      <c r="W68" s="1011"/>
      <c r="X68" s="1011"/>
      <c r="Y68" s="1011"/>
      <c r="Z68" s="1011"/>
      <c r="AA68" s="1011">
        <v>21</v>
      </c>
      <c r="AB68" s="1011"/>
      <c r="AC68" s="1011"/>
      <c r="AD68" s="1011"/>
      <c r="AE68" s="1011"/>
      <c r="AF68" s="1011">
        <v>21</v>
      </c>
      <c r="AG68" s="1011"/>
      <c r="AH68" s="1011"/>
      <c r="AI68" s="1011"/>
      <c r="AJ68" s="1011"/>
      <c r="AK68" s="1011" t="s">
        <v>535</v>
      </c>
      <c r="AL68" s="1011"/>
      <c r="AM68" s="1011"/>
      <c r="AN68" s="1011"/>
      <c r="AO68" s="1011"/>
      <c r="AP68" s="1011">
        <v>251</v>
      </c>
      <c r="AQ68" s="1011"/>
      <c r="AR68" s="1011"/>
      <c r="AS68" s="1011"/>
      <c r="AT68" s="1011"/>
      <c r="AU68" s="1011">
        <v>73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994</v>
      </c>
      <c r="R69" s="1000"/>
      <c r="S69" s="1000"/>
      <c r="T69" s="1000"/>
      <c r="U69" s="1000"/>
      <c r="V69" s="1000">
        <v>968</v>
      </c>
      <c r="W69" s="1000"/>
      <c r="X69" s="1000"/>
      <c r="Y69" s="1000"/>
      <c r="Z69" s="1000"/>
      <c r="AA69" s="1000">
        <v>26</v>
      </c>
      <c r="AB69" s="1000"/>
      <c r="AC69" s="1000"/>
      <c r="AD69" s="1000"/>
      <c r="AE69" s="1000"/>
      <c r="AF69" s="1000">
        <v>26</v>
      </c>
      <c r="AG69" s="1000"/>
      <c r="AH69" s="1000"/>
      <c r="AI69" s="1000"/>
      <c r="AJ69" s="1000"/>
      <c r="AK69" s="1000" t="s">
        <v>535</v>
      </c>
      <c r="AL69" s="1000"/>
      <c r="AM69" s="1000"/>
      <c r="AN69" s="1000"/>
      <c r="AO69" s="1000"/>
      <c r="AP69" s="1000">
        <v>51</v>
      </c>
      <c r="AQ69" s="1000"/>
      <c r="AR69" s="1000"/>
      <c r="AS69" s="1000"/>
      <c r="AT69" s="1000"/>
      <c r="AU69" s="1000">
        <v>30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47</v>
      </c>
      <c r="AG88" s="988"/>
      <c r="AH88" s="988"/>
      <c r="AI88" s="988"/>
      <c r="AJ88" s="988"/>
      <c r="AK88" s="992"/>
      <c r="AL88" s="992"/>
      <c r="AM88" s="992"/>
      <c r="AN88" s="992"/>
      <c r="AO88" s="992"/>
      <c r="AP88" s="988">
        <v>302</v>
      </c>
      <c r="AQ88" s="988"/>
      <c r="AR88" s="988"/>
      <c r="AS88" s="988"/>
      <c r="AT88" s="988"/>
      <c r="AU88" s="988">
        <v>103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582785</v>
      </c>
      <c r="AB110" s="916"/>
      <c r="AC110" s="916"/>
      <c r="AD110" s="916"/>
      <c r="AE110" s="917"/>
      <c r="AF110" s="918">
        <v>559534</v>
      </c>
      <c r="AG110" s="916"/>
      <c r="AH110" s="916"/>
      <c r="AI110" s="916"/>
      <c r="AJ110" s="917"/>
      <c r="AK110" s="918">
        <v>611559</v>
      </c>
      <c r="AL110" s="916"/>
      <c r="AM110" s="916"/>
      <c r="AN110" s="916"/>
      <c r="AO110" s="917"/>
      <c r="AP110" s="919">
        <v>27.2</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4131519</v>
      </c>
      <c r="BR110" s="863"/>
      <c r="BS110" s="863"/>
      <c r="BT110" s="863"/>
      <c r="BU110" s="863"/>
      <c r="BV110" s="863">
        <v>4655858</v>
      </c>
      <c r="BW110" s="863"/>
      <c r="BX110" s="863"/>
      <c r="BY110" s="863"/>
      <c r="BZ110" s="863"/>
      <c r="CA110" s="863">
        <v>5326469</v>
      </c>
      <c r="CB110" s="863"/>
      <c r="CC110" s="863"/>
      <c r="CD110" s="863"/>
      <c r="CE110" s="863"/>
      <c r="CF110" s="887">
        <v>236.6</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32151</v>
      </c>
      <c r="BR111" s="835"/>
      <c r="BS111" s="835"/>
      <c r="BT111" s="835"/>
      <c r="BU111" s="835"/>
      <c r="BV111" s="835">
        <v>22940</v>
      </c>
      <c r="BW111" s="835"/>
      <c r="BX111" s="835"/>
      <c r="BY111" s="835"/>
      <c r="BZ111" s="835"/>
      <c r="CA111" s="835">
        <v>10290</v>
      </c>
      <c r="CB111" s="835"/>
      <c r="CC111" s="835"/>
      <c r="CD111" s="835"/>
      <c r="CE111" s="835"/>
      <c r="CF111" s="896">
        <v>0.5</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1356326</v>
      </c>
      <c r="BR112" s="835"/>
      <c r="BS112" s="835"/>
      <c r="BT112" s="835"/>
      <c r="BU112" s="835"/>
      <c r="BV112" s="835">
        <v>1276827</v>
      </c>
      <c r="BW112" s="835"/>
      <c r="BX112" s="835"/>
      <c r="BY112" s="835"/>
      <c r="BZ112" s="835"/>
      <c r="CA112" s="835">
        <v>1286657</v>
      </c>
      <c r="CB112" s="835"/>
      <c r="CC112" s="835"/>
      <c r="CD112" s="835"/>
      <c r="CE112" s="835"/>
      <c r="CF112" s="896">
        <v>57.1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118554</v>
      </c>
      <c r="AB113" s="944"/>
      <c r="AC113" s="944"/>
      <c r="AD113" s="944"/>
      <c r="AE113" s="945"/>
      <c r="AF113" s="946">
        <v>124719</v>
      </c>
      <c r="AG113" s="944"/>
      <c r="AH113" s="944"/>
      <c r="AI113" s="944"/>
      <c r="AJ113" s="945"/>
      <c r="AK113" s="946">
        <v>115990</v>
      </c>
      <c r="AL113" s="944"/>
      <c r="AM113" s="944"/>
      <c r="AN113" s="944"/>
      <c r="AO113" s="945"/>
      <c r="AP113" s="947">
        <v>5.2</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201500</v>
      </c>
      <c r="BR113" s="835"/>
      <c r="BS113" s="835"/>
      <c r="BT113" s="835"/>
      <c r="BU113" s="835"/>
      <c r="BV113" s="835">
        <v>137513</v>
      </c>
      <c r="BW113" s="835"/>
      <c r="BX113" s="835"/>
      <c r="BY113" s="835"/>
      <c r="BZ113" s="835"/>
      <c r="CA113" s="835">
        <v>103031</v>
      </c>
      <c r="CB113" s="835"/>
      <c r="CC113" s="835"/>
      <c r="CD113" s="835"/>
      <c r="CE113" s="835"/>
      <c r="CF113" s="896">
        <v>4.5999999999999996</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65835</v>
      </c>
      <c r="AB114" s="798"/>
      <c r="AC114" s="798"/>
      <c r="AD114" s="798"/>
      <c r="AE114" s="799"/>
      <c r="AF114" s="800">
        <v>65780</v>
      </c>
      <c r="AG114" s="798"/>
      <c r="AH114" s="798"/>
      <c r="AI114" s="798"/>
      <c r="AJ114" s="799"/>
      <c r="AK114" s="800">
        <v>65769</v>
      </c>
      <c r="AL114" s="798"/>
      <c r="AM114" s="798"/>
      <c r="AN114" s="798"/>
      <c r="AO114" s="799"/>
      <c r="AP114" s="845">
        <v>2.9</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815963</v>
      </c>
      <c r="BR114" s="835"/>
      <c r="BS114" s="835"/>
      <c r="BT114" s="835"/>
      <c r="BU114" s="835"/>
      <c r="BV114" s="835">
        <v>842883</v>
      </c>
      <c r="BW114" s="835"/>
      <c r="BX114" s="835"/>
      <c r="BY114" s="835"/>
      <c r="BZ114" s="835"/>
      <c r="CA114" s="835">
        <v>792491</v>
      </c>
      <c r="CB114" s="835"/>
      <c r="CC114" s="835"/>
      <c r="CD114" s="835"/>
      <c r="CE114" s="835"/>
      <c r="CF114" s="896">
        <v>35.200000000000003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1919</v>
      </c>
      <c r="AB115" s="944"/>
      <c r="AC115" s="944"/>
      <c r="AD115" s="944"/>
      <c r="AE115" s="945"/>
      <c r="AF115" s="946">
        <v>1453</v>
      </c>
      <c r="AG115" s="944"/>
      <c r="AH115" s="944"/>
      <c r="AI115" s="944"/>
      <c r="AJ115" s="945"/>
      <c r="AK115" s="946">
        <v>266</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372</v>
      </c>
      <c r="AB116" s="798"/>
      <c r="AC116" s="798"/>
      <c r="AD116" s="798"/>
      <c r="AE116" s="799"/>
      <c r="AF116" s="800">
        <v>457</v>
      </c>
      <c r="AG116" s="798"/>
      <c r="AH116" s="798"/>
      <c r="AI116" s="798"/>
      <c r="AJ116" s="799"/>
      <c r="AK116" s="800">
        <v>411</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5150</v>
      </c>
      <c r="DH116" s="798"/>
      <c r="DI116" s="798"/>
      <c r="DJ116" s="798"/>
      <c r="DK116" s="799"/>
      <c r="DL116" s="800">
        <v>4120</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769465</v>
      </c>
      <c r="AB117" s="930"/>
      <c r="AC117" s="930"/>
      <c r="AD117" s="930"/>
      <c r="AE117" s="931"/>
      <c r="AF117" s="932">
        <v>751943</v>
      </c>
      <c r="AG117" s="930"/>
      <c r="AH117" s="930"/>
      <c r="AI117" s="930"/>
      <c r="AJ117" s="931"/>
      <c r="AK117" s="932">
        <v>793995</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6537459</v>
      </c>
      <c r="BR119" s="866"/>
      <c r="BS119" s="866"/>
      <c r="BT119" s="866"/>
      <c r="BU119" s="866"/>
      <c r="BV119" s="866">
        <v>6936021</v>
      </c>
      <c r="BW119" s="866"/>
      <c r="BX119" s="866"/>
      <c r="BY119" s="866"/>
      <c r="BZ119" s="866"/>
      <c r="CA119" s="866">
        <v>7518938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27001</v>
      </c>
      <c r="DH119" s="781"/>
      <c r="DI119" s="781"/>
      <c r="DJ119" s="781"/>
      <c r="DK119" s="782"/>
      <c r="DL119" s="783">
        <v>18820</v>
      </c>
      <c r="DM119" s="781"/>
      <c r="DN119" s="781"/>
      <c r="DO119" s="781"/>
      <c r="DP119" s="782"/>
      <c r="DQ119" s="783">
        <v>10290</v>
      </c>
      <c r="DR119" s="781"/>
      <c r="DS119" s="781"/>
      <c r="DT119" s="781"/>
      <c r="DU119" s="782"/>
      <c r="DV119" s="869">
        <v>0.5</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3374239</v>
      </c>
      <c r="BR120" s="863"/>
      <c r="BS120" s="863"/>
      <c r="BT120" s="863"/>
      <c r="BU120" s="863"/>
      <c r="BV120" s="863">
        <v>3572593</v>
      </c>
      <c r="BW120" s="863"/>
      <c r="BX120" s="863"/>
      <c r="BY120" s="863"/>
      <c r="BZ120" s="863"/>
      <c r="CA120" s="863">
        <v>3605441</v>
      </c>
      <c r="CB120" s="863"/>
      <c r="CC120" s="863"/>
      <c r="CD120" s="863"/>
      <c r="CE120" s="863"/>
      <c r="CF120" s="887">
        <v>160.1</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1270822</v>
      </c>
      <c r="DH120" s="863"/>
      <c r="DI120" s="863"/>
      <c r="DJ120" s="863"/>
      <c r="DK120" s="863"/>
      <c r="DL120" s="863">
        <v>1197090</v>
      </c>
      <c r="DM120" s="863"/>
      <c r="DN120" s="863"/>
      <c r="DO120" s="863"/>
      <c r="DP120" s="863"/>
      <c r="DQ120" s="863">
        <v>1210750</v>
      </c>
      <c r="DR120" s="863"/>
      <c r="DS120" s="863"/>
      <c r="DT120" s="863"/>
      <c r="DU120" s="863"/>
      <c r="DV120" s="864">
        <v>53.8</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171672</v>
      </c>
      <c r="BR121" s="835"/>
      <c r="BS121" s="835"/>
      <c r="BT121" s="835"/>
      <c r="BU121" s="835"/>
      <c r="BV121" s="835">
        <v>145153</v>
      </c>
      <c r="BW121" s="835"/>
      <c r="BX121" s="835"/>
      <c r="BY121" s="835"/>
      <c r="BZ121" s="835"/>
      <c r="CA121" s="835">
        <v>122712</v>
      </c>
      <c r="CB121" s="835"/>
      <c r="CC121" s="835"/>
      <c r="CD121" s="835"/>
      <c r="CE121" s="835"/>
      <c r="CF121" s="896">
        <v>5.4</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85504</v>
      </c>
      <c r="DH121" s="835"/>
      <c r="DI121" s="835"/>
      <c r="DJ121" s="835"/>
      <c r="DK121" s="835"/>
      <c r="DL121" s="835">
        <v>79737</v>
      </c>
      <c r="DM121" s="835"/>
      <c r="DN121" s="835"/>
      <c r="DO121" s="835"/>
      <c r="DP121" s="835"/>
      <c r="DQ121" s="835">
        <v>75907</v>
      </c>
      <c r="DR121" s="835"/>
      <c r="DS121" s="835"/>
      <c r="DT121" s="835"/>
      <c r="DU121" s="835"/>
      <c r="DV121" s="812">
        <v>3.4</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4047234</v>
      </c>
      <c r="BR122" s="866"/>
      <c r="BS122" s="866"/>
      <c r="BT122" s="866"/>
      <c r="BU122" s="866"/>
      <c r="BV122" s="866">
        <v>4395686</v>
      </c>
      <c r="BW122" s="866"/>
      <c r="BX122" s="866"/>
      <c r="BY122" s="866"/>
      <c r="BZ122" s="866"/>
      <c r="CA122" s="866">
        <v>4870382</v>
      </c>
      <c r="CB122" s="866"/>
      <c r="CC122" s="866"/>
      <c r="CD122" s="866"/>
      <c r="CE122" s="866"/>
      <c r="CF122" s="867">
        <v>216.3</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1123</v>
      </c>
      <c r="AB123" s="798"/>
      <c r="AC123" s="798"/>
      <c r="AD123" s="798"/>
      <c r="AE123" s="799"/>
      <c r="AF123" s="800">
        <v>1107</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441</v>
      </c>
      <c r="BP123" s="899"/>
      <c r="BQ123" s="853">
        <v>7593145</v>
      </c>
      <c r="BR123" s="854"/>
      <c r="BS123" s="854"/>
      <c r="BT123" s="854"/>
      <c r="BU123" s="854"/>
      <c r="BV123" s="854">
        <v>8113432</v>
      </c>
      <c r="BW123" s="854"/>
      <c r="BX123" s="854"/>
      <c r="BY123" s="854"/>
      <c r="BZ123" s="854"/>
      <c r="CA123" s="854">
        <v>8598535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278</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518</v>
      </c>
      <c r="AB127" s="798"/>
      <c r="AC127" s="798"/>
      <c r="AD127" s="798"/>
      <c r="AE127" s="799"/>
      <c r="AF127" s="800">
        <v>346</v>
      </c>
      <c r="AG127" s="798"/>
      <c r="AH127" s="798"/>
      <c r="AI127" s="798"/>
      <c r="AJ127" s="799"/>
      <c r="AK127" s="800">
        <v>266</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46585</v>
      </c>
      <c r="AB128" s="819"/>
      <c r="AC128" s="819"/>
      <c r="AD128" s="819"/>
      <c r="AE128" s="820"/>
      <c r="AF128" s="821">
        <v>48291</v>
      </c>
      <c r="AG128" s="819"/>
      <c r="AH128" s="819"/>
      <c r="AI128" s="819"/>
      <c r="AJ128" s="820"/>
      <c r="AK128" s="821">
        <v>49858</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2847952</v>
      </c>
      <c r="AB129" s="798"/>
      <c r="AC129" s="798"/>
      <c r="AD129" s="798"/>
      <c r="AE129" s="799"/>
      <c r="AF129" s="800">
        <v>2858479</v>
      </c>
      <c r="AG129" s="798"/>
      <c r="AH129" s="798"/>
      <c r="AI129" s="798"/>
      <c r="AJ129" s="799"/>
      <c r="AK129" s="800">
        <v>2775650</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459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589807</v>
      </c>
      <c r="AB130" s="798"/>
      <c r="AC130" s="798"/>
      <c r="AD130" s="798"/>
      <c r="AE130" s="799"/>
      <c r="AF130" s="800">
        <v>531364</v>
      </c>
      <c r="AG130" s="798"/>
      <c r="AH130" s="798"/>
      <c r="AI130" s="798"/>
      <c r="AJ130" s="799"/>
      <c r="AK130" s="800">
        <v>523929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7.6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2258145</v>
      </c>
      <c r="AB131" s="781"/>
      <c r="AC131" s="781"/>
      <c r="AD131" s="781"/>
      <c r="AE131" s="782"/>
      <c r="AF131" s="783">
        <v>2327115</v>
      </c>
      <c r="AG131" s="781"/>
      <c r="AH131" s="781"/>
      <c r="AI131" s="781"/>
      <c r="AJ131" s="782"/>
      <c r="AK131" s="783">
        <v>2251721</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5.893022813</v>
      </c>
      <c r="AB132" s="761"/>
      <c r="AC132" s="761"/>
      <c r="AD132" s="761"/>
      <c r="AE132" s="762"/>
      <c r="AF132" s="763">
        <v>7.4035017610000002</v>
      </c>
      <c r="AG132" s="761"/>
      <c r="AH132" s="761"/>
      <c r="AI132" s="761"/>
      <c r="AJ132" s="762"/>
      <c r="AK132" s="763">
        <v>9.7795419589999995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8.3000000000000007</v>
      </c>
      <c r="AB133" s="740"/>
      <c r="AC133" s="740"/>
      <c r="AD133" s="740"/>
      <c r="AE133" s="741"/>
      <c r="AF133" s="739">
        <v>7.4</v>
      </c>
      <c r="AG133" s="740"/>
      <c r="AH133" s="740"/>
      <c r="AI133" s="740"/>
      <c r="AJ133" s="741"/>
      <c r="AK133" s="739">
        <v>7.6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549926</v>
      </c>
      <c r="L9" s="266">
        <v>169417</v>
      </c>
      <c r="M9" s="267">
        <v>189696</v>
      </c>
      <c r="N9" s="268">
        <v>-10.7</v>
      </c>
    </row>
    <row r="10" spans="1:16">
      <c r="A10" s="250"/>
      <c r="B10" s="246"/>
      <c r="C10" s="246"/>
      <c r="D10" s="246"/>
      <c r="E10" s="246"/>
      <c r="F10" s="246"/>
      <c r="G10" s="1166" t="s">
        <v>476</v>
      </c>
      <c r="H10" s="1167"/>
      <c r="I10" s="1167"/>
      <c r="J10" s="1168"/>
      <c r="K10" s="269">
        <v>4481</v>
      </c>
      <c r="L10" s="270">
        <v>1380</v>
      </c>
      <c r="M10" s="271">
        <v>21936</v>
      </c>
      <c r="N10" s="272">
        <v>-93.7</v>
      </c>
    </row>
    <row r="11" spans="1:16" ht="13.5" customHeight="1">
      <c r="A11" s="250"/>
      <c r="B11" s="246"/>
      <c r="C11" s="246"/>
      <c r="D11" s="246"/>
      <c r="E11" s="246"/>
      <c r="F11" s="246"/>
      <c r="G11" s="1166" t="s">
        <v>477</v>
      </c>
      <c r="H11" s="1167"/>
      <c r="I11" s="1167"/>
      <c r="J11" s="1168"/>
      <c r="K11" s="269">
        <v>124129</v>
      </c>
      <c r="L11" s="270">
        <v>38241</v>
      </c>
      <c r="M11" s="271">
        <v>29437</v>
      </c>
      <c r="N11" s="272">
        <v>29.9</v>
      </c>
    </row>
    <row r="12" spans="1:16" ht="13.5" customHeight="1">
      <c r="A12" s="250"/>
      <c r="B12" s="246"/>
      <c r="C12" s="246"/>
      <c r="D12" s="246"/>
      <c r="E12" s="246"/>
      <c r="F12" s="246"/>
      <c r="G12" s="1166" t="s">
        <v>478</v>
      </c>
      <c r="H12" s="1167"/>
      <c r="I12" s="1167"/>
      <c r="J12" s="1168"/>
      <c r="K12" s="269" t="s">
        <v>479</v>
      </c>
      <c r="L12" s="270" t="s">
        <v>479</v>
      </c>
      <c r="M12" s="271">
        <v>3160</v>
      </c>
      <c r="N12" s="272" t="s">
        <v>479</v>
      </c>
    </row>
    <row r="13" spans="1:16" ht="13.5" customHeight="1">
      <c r="A13" s="250"/>
      <c r="B13" s="246"/>
      <c r="C13" s="246"/>
      <c r="D13" s="246"/>
      <c r="E13" s="246"/>
      <c r="F13" s="246"/>
      <c r="G13" s="1166" t="s">
        <v>480</v>
      </c>
      <c r="H13" s="1167"/>
      <c r="I13" s="1167"/>
      <c r="J13" s="1168"/>
      <c r="K13" s="269" t="s">
        <v>479</v>
      </c>
      <c r="L13" s="270" t="s">
        <v>479</v>
      </c>
      <c r="M13" s="271" t="s">
        <v>479</v>
      </c>
      <c r="N13" s="272" t="s">
        <v>479</v>
      </c>
    </row>
    <row r="14" spans="1:16" ht="13.5" customHeight="1">
      <c r="A14" s="250"/>
      <c r="B14" s="246"/>
      <c r="C14" s="246"/>
      <c r="D14" s="246"/>
      <c r="E14" s="246"/>
      <c r="F14" s="246"/>
      <c r="G14" s="1166" t="s">
        <v>481</v>
      </c>
      <c r="H14" s="1167"/>
      <c r="I14" s="1167"/>
      <c r="J14" s="1168"/>
      <c r="K14" s="269">
        <v>39281</v>
      </c>
      <c r="L14" s="270">
        <v>12101</v>
      </c>
      <c r="M14" s="271">
        <v>9091</v>
      </c>
      <c r="N14" s="272">
        <v>33.1</v>
      </c>
    </row>
    <row r="15" spans="1:16" ht="13.5" customHeight="1">
      <c r="A15" s="250"/>
      <c r="B15" s="246"/>
      <c r="C15" s="246"/>
      <c r="D15" s="246"/>
      <c r="E15" s="246"/>
      <c r="F15" s="246"/>
      <c r="G15" s="1166" t="s">
        <v>482</v>
      </c>
      <c r="H15" s="1167"/>
      <c r="I15" s="1167"/>
      <c r="J15" s="1168"/>
      <c r="K15" s="269">
        <v>78457</v>
      </c>
      <c r="L15" s="270">
        <v>24170</v>
      </c>
      <c r="M15" s="271">
        <v>4470</v>
      </c>
      <c r="N15" s="272">
        <v>440.7</v>
      </c>
    </row>
    <row r="16" spans="1:16">
      <c r="A16" s="250"/>
      <c r="B16" s="246"/>
      <c r="C16" s="246"/>
      <c r="D16" s="246"/>
      <c r="E16" s="246"/>
      <c r="F16" s="246"/>
      <c r="G16" s="1169" t="s">
        <v>483</v>
      </c>
      <c r="H16" s="1170"/>
      <c r="I16" s="1170"/>
      <c r="J16" s="1171"/>
      <c r="K16" s="270">
        <v>-54080</v>
      </c>
      <c r="L16" s="270">
        <v>-16661</v>
      </c>
      <c r="M16" s="271">
        <v>-19414</v>
      </c>
      <c r="N16" s="272">
        <v>-14.2</v>
      </c>
    </row>
    <row r="17" spans="1:16">
      <c r="A17" s="250"/>
      <c r="B17" s="246"/>
      <c r="C17" s="246"/>
      <c r="D17" s="246"/>
      <c r="E17" s="246"/>
      <c r="F17" s="246"/>
      <c r="G17" s="1169" t="s">
        <v>172</v>
      </c>
      <c r="H17" s="1170"/>
      <c r="I17" s="1170"/>
      <c r="J17" s="1171"/>
      <c r="K17" s="270">
        <v>742194</v>
      </c>
      <c r="L17" s="270">
        <v>228649</v>
      </c>
      <c r="M17" s="271">
        <v>238376</v>
      </c>
      <c r="N17" s="272">
        <v>-4.0999999999999996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17.87</v>
      </c>
      <c r="L21" s="283">
        <v>21.75</v>
      </c>
      <c r="M21" s="284">
        <v>-3.88</v>
      </c>
      <c r="N21" s="251"/>
      <c r="O21" s="285"/>
      <c r="P21" s="281"/>
    </row>
    <row r="22" spans="1:16" s="286" customFormat="1">
      <c r="A22" s="281"/>
      <c r="B22" s="251"/>
      <c r="C22" s="251"/>
      <c r="D22" s="251"/>
      <c r="E22" s="251"/>
      <c r="F22" s="251"/>
      <c r="G22" s="1163" t="s">
        <v>489</v>
      </c>
      <c r="H22" s="1164"/>
      <c r="I22" s="1164"/>
      <c r="J22" s="1165"/>
      <c r="K22" s="287">
        <v>95.6</v>
      </c>
      <c r="L22" s="288">
        <v>95.2</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611559</v>
      </c>
      <c r="L32" s="296">
        <v>188404</v>
      </c>
      <c r="M32" s="297">
        <v>139853</v>
      </c>
      <c r="N32" s="298">
        <v>34.700000000000003</v>
      </c>
    </row>
    <row r="33" spans="1:16" ht="13.5" customHeight="1">
      <c r="A33" s="250"/>
      <c r="B33" s="246"/>
      <c r="C33" s="246"/>
      <c r="D33" s="246"/>
      <c r="E33" s="246"/>
      <c r="F33" s="246"/>
      <c r="G33" s="1154" t="s">
        <v>494</v>
      </c>
      <c r="H33" s="1155"/>
      <c r="I33" s="1155"/>
      <c r="J33" s="1156"/>
      <c r="K33" s="296" t="s">
        <v>479</v>
      </c>
      <c r="L33" s="296" t="s">
        <v>479</v>
      </c>
      <c r="M33" s="297" t="s">
        <v>479</v>
      </c>
      <c r="N33" s="298" t="s">
        <v>479</v>
      </c>
    </row>
    <row r="34" spans="1:16" ht="27" customHeight="1">
      <c r="A34" s="250"/>
      <c r="B34" s="246"/>
      <c r="C34" s="246"/>
      <c r="D34" s="246"/>
      <c r="E34" s="246"/>
      <c r="F34" s="246"/>
      <c r="G34" s="1154" t="s">
        <v>495</v>
      </c>
      <c r="H34" s="1155"/>
      <c r="I34" s="1155"/>
      <c r="J34" s="1156"/>
      <c r="K34" s="296" t="s">
        <v>479</v>
      </c>
      <c r="L34" s="296" t="s">
        <v>479</v>
      </c>
      <c r="M34" s="297">
        <v>4</v>
      </c>
      <c r="N34" s="298" t="s">
        <v>479</v>
      </c>
    </row>
    <row r="35" spans="1:16" ht="27" customHeight="1">
      <c r="A35" s="250"/>
      <c r="B35" s="246"/>
      <c r="C35" s="246"/>
      <c r="D35" s="246"/>
      <c r="E35" s="246"/>
      <c r="F35" s="246"/>
      <c r="G35" s="1154" t="s">
        <v>496</v>
      </c>
      <c r="H35" s="1155"/>
      <c r="I35" s="1155"/>
      <c r="J35" s="1156"/>
      <c r="K35" s="296">
        <v>115990</v>
      </c>
      <c r="L35" s="296">
        <v>35733</v>
      </c>
      <c r="M35" s="297">
        <v>31890</v>
      </c>
      <c r="N35" s="298">
        <v>12.1</v>
      </c>
    </row>
    <row r="36" spans="1:16" ht="27" customHeight="1">
      <c r="A36" s="250"/>
      <c r="B36" s="246"/>
      <c r="C36" s="246"/>
      <c r="D36" s="246"/>
      <c r="E36" s="246"/>
      <c r="F36" s="246"/>
      <c r="G36" s="1154" t="s">
        <v>497</v>
      </c>
      <c r="H36" s="1155"/>
      <c r="I36" s="1155"/>
      <c r="J36" s="1156"/>
      <c r="K36" s="296">
        <v>65769</v>
      </c>
      <c r="L36" s="296">
        <v>20262</v>
      </c>
      <c r="M36" s="297">
        <v>5316</v>
      </c>
      <c r="N36" s="298">
        <v>281.2</v>
      </c>
    </row>
    <row r="37" spans="1:16" ht="13.5" customHeight="1">
      <c r="A37" s="250"/>
      <c r="B37" s="246"/>
      <c r="C37" s="246"/>
      <c r="D37" s="246"/>
      <c r="E37" s="246"/>
      <c r="F37" s="246"/>
      <c r="G37" s="1154" t="s">
        <v>498</v>
      </c>
      <c r="H37" s="1155"/>
      <c r="I37" s="1155"/>
      <c r="J37" s="1156"/>
      <c r="K37" s="296">
        <v>266</v>
      </c>
      <c r="L37" s="296">
        <v>82</v>
      </c>
      <c r="M37" s="297">
        <v>1757</v>
      </c>
      <c r="N37" s="298">
        <v>-95.3</v>
      </c>
    </row>
    <row r="38" spans="1:16" ht="27" customHeight="1">
      <c r="A38" s="250"/>
      <c r="B38" s="246"/>
      <c r="C38" s="246"/>
      <c r="D38" s="246"/>
      <c r="E38" s="246"/>
      <c r="F38" s="246"/>
      <c r="G38" s="1157" t="s">
        <v>499</v>
      </c>
      <c r="H38" s="1158"/>
      <c r="I38" s="1158"/>
      <c r="J38" s="1159"/>
      <c r="K38" s="299">
        <v>411</v>
      </c>
      <c r="L38" s="299">
        <v>127</v>
      </c>
      <c r="M38" s="300">
        <v>42</v>
      </c>
      <c r="N38" s="301">
        <v>202.4</v>
      </c>
      <c r="O38" s="295"/>
    </row>
    <row r="39" spans="1:16">
      <c r="A39" s="250"/>
      <c r="B39" s="246"/>
      <c r="C39" s="246"/>
      <c r="D39" s="246"/>
      <c r="E39" s="246"/>
      <c r="F39" s="246"/>
      <c r="G39" s="1157" t="s">
        <v>500</v>
      </c>
      <c r="H39" s="1158"/>
      <c r="I39" s="1158"/>
      <c r="J39" s="1159"/>
      <c r="K39" s="302">
        <v>-49858</v>
      </c>
      <c r="L39" s="302">
        <v>-15360</v>
      </c>
      <c r="M39" s="303">
        <v>-8426</v>
      </c>
      <c r="N39" s="304">
        <v>82.3</v>
      </c>
      <c r="O39" s="295"/>
    </row>
    <row r="40" spans="1:16" ht="27" customHeight="1">
      <c r="A40" s="250"/>
      <c r="B40" s="246"/>
      <c r="C40" s="246"/>
      <c r="D40" s="246"/>
      <c r="E40" s="246"/>
      <c r="F40" s="246"/>
      <c r="G40" s="1154" t="s">
        <v>501</v>
      </c>
      <c r="H40" s="1155"/>
      <c r="I40" s="1155"/>
      <c r="J40" s="1156"/>
      <c r="K40" s="302">
        <v>-523929</v>
      </c>
      <c r="L40" s="302">
        <v>-161408</v>
      </c>
      <c r="M40" s="303">
        <v>-127711</v>
      </c>
      <c r="N40" s="304">
        <v>26.4</v>
      </c>
      <c r="O40" s="295"/>
    </row>
    <row r="41" spans="1:16">
      <c r="A41" s="250"/>
      <c r="B41" s="246"/>
      <c r="C41" s="246"/>
      <c r="D41" s="246"/>
      <c r="E41" s="246"/>
      <c r="F41" s="246"/>
      <c r="G41" s="1160" t="s">
        <v>283</v>
      </c>
      <c r="H41" s="1161"/>
      <c r="I41" s="1161"/>
      <c r="J41" s="1162"/>
      <c r="K41" s="296">
        <v>220208</v>
      </c>
      <c r="L41" s="302">
        <v>67840</v>
      </c>
      <c r="M41" s="303">
        <v>42725</v>
      </c>
      <c r="N41" s="304">
        <v>58.8</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731220</v>
      </c>
      <c r="J51" s="322">
        <v>208384</v>
      </c>
      <c r="K51" s="323">
        <v>138.19999999999999</v>
      </c>
      <c r="L51" s="324">
        <v>228305</v>
      </c>
      <c r="M51" s="325">
        <v>5.6</v>
      </c>
      <c r="N51" s="326">
        <v>132.6</v>
      </c>
    </row>
    <row r="52" spans="1:14">
      <c r="A52" s="250"/>
      <c r="B52" s="246"/>
      <c r="C52" s="246"/>
      <c r="D52" s="246"/>
      <c r="E52" s="246"/>
      <c r="F52" s="246"/>
      <c r="G52" s="327"/>
      <c r="H52" s="328" t="s">
        <v>512</v>
      </c>
      <c r="I52" s="329">
        <v>210560</v>
      </c>
      <c r="J52" s="330">
        <v>60006</v>
      </c>
      <c r="K52" s="331">
        <v>26.3</v>
      </c>
      <c r="L52" s="332">
        <v>86611</v>
      </c>
      <c r="M52" s="333">
        <v>-20.399999999999999</v>
      </c>
      <c r="N52" s="334">
        <v>46.7</v>
      </c>
    </row>
    <row r="53" spans="1:14">
      <c r="A53" s="250"/>
      <c r="B53" s="246"/>
      <c r="C53" s="246"/>
      <c r="D53" s="246"/>
      <c r="E53" s="246"/>
      <c r="F53" s="246"/>
      <c r="G53" s="312" t="s">
        <v>513</v>
      </c>
      <c r="H53" s="313"/>
      <c r="I53" s="321">
        <v>491320</v>
      </c>
      <c r="J53" s="322">
        <v>141103</v>
      </c>
      <c r="K53" s="323">
        <v>-32.299999999999997</v>
      </c>
      <c r="L53" s="324">
        <v>316331</v>
      </c>
      <c r="M53" s="325">
        <v>38.6</v>
      </c>
      <c r="N53" s="326">
        <v>-70.900000000000006</v>
      </c>
    </row>
    <row r="54" spans="1:14">
      <c r="A54" s="250"/>
      <c r="B54" s="246"/>
      <c r="C54" s="246"/>
      <c r="D54" s="246"/>
      <c r="E54" s="246"/>
      <c r="F54" s="246"/>
      <c r="G54" s="327"/>
      <c r="H54" s="328" t="s">
        <v>512</v>
      </c>
      <c r="I54" s="329">
        <v>226282</v>
      </c>
      <c r="J54" s="330">
        <v>64986</v>
      </c>
      <c r="K54" s="331">
        <v>8.3000000000000007</v>
      </c>
      <c r="L54" s="332">
        <v>106387</v>
      </c>
      <c r="M54" s="333">
        <v>22.8</v>
      </c>
      <c r="N54" s="334">
        <v>-14.5</v>
      </c>
    </row>
    <row r="55" spans="1:14">
      <c r="A55" s="250"/>
      <c r="B55" s="246"/>
      <c r="C55" s="246"/>
      <c r="D55" s="246"/>
      <c r="E55" s="246"/>
      <c r="F55" s="246"/>
      <c r="G55" s="312" t="s">
        <v>514</v>
      </c>
      <c r="H55" s="313"/>
      <c r="I55" s="321">
        <v>931960</v>
      </c>
      <c r="J55" s="322">
        <v>274914</v>
      </c>
      <c r="K55" s="323">
        <v>94.8</v>
      </c>
      <c r="L55" s="324">
        <v>333013</v>
      </c>
      <c r="M55" s="325">
        <v>5.3</v>
      </c>
      <c r="N55" s="326">
        <v>89.5</v>
      </c>
    </row>
    <row r="56" spans="1:14">
      <c r="A56" s="250"/>
      <c r="B56" s="246"/>
      <c r="C56" s="246"/>
      <c r="D56" s="246"/>
      <c r="E56" s="246"/>
      <c r="F56" s="246"/>
      <c r="G56" s="327"/>
      <c r="H56" s="328" t="s">
        <v>512</v>
      </c>
      <c r="I56" s="329">
        <v>541245</v>
      </c>
      <c r="J56" s="330">
        <v>159659</v>
      </c>
      <c r="K56" s="331">
        <v>145.69999999999999</v>
      </c>
      <c r="L56" s="332">
        <v>126732</v>
      </c>
      <c r="M56" s="333">
        <v>19.100000000000001</v>
      </c>
      <c r="N56" s="334">
        <v>126.6</v>
      </c>
    </row>
    <row r="57" spans="1:14">
      <c r="A57" s="250"/>
      <c r="B57" s="246"/>
      <c r="C57" s="246"/>
      <c r="D57" s="246"/>
      <c r="E57" s="246"/>
      <c r="F57" s="246"/>
      <c r="G57" s="312" t="s">
        <v>515</v>
      </c>
      <c r="H57" s="313"/>
      <c r="I57" s="321">
        <v>1625570</v>
      </c>
      <c r="J57" s="322">
        <v>489482</v>
      </c>
      <c r="K57" s="323">
        <v>78</v>
      </c>
      <c r="L57" s="324">
        <v>280458</v>
      </c>
      <c r="M57" s="325">
        <v>-15.8</v>
      </c>
      <c r="N57" s="326">
        <v>93.8</v>
      </c>
    </row>
    <row r="58" spans="1:14">
      <c r="A58" s="250"/>
      <c r="B58" s="246"/>
      <c r="C58" s="246"/>
      <c r="D58" s="246"/>
      <c r="E58" s="246"/>
      <c r="F58" s="246"/>
      <c r="G58" s="327"/>
      <c r="H58" s="328" t="s">
        <v>512</v>
      </c>
      <c r="I58" s="329">
        <v>830500</v>
      </c>
      <c r="J58" s="330">
        <v>250075</v>
      </c>
      <c r="K58" s="331">
        <v>56.6</v>
      </c>
      <c r="L58" s="332">
        <v>127286</v>
      </c>
      <c r="M58" s="333">
        <v>0.4</v>
      </c>
      <c r="N58" s="334">
        <v>56.2</v>
      </c>
    </row>
    <row r="59" spans="1:14">
      <c r="A59" s="250"/>
      <c r="B59" s="246"/>
      <c r="C59" s="246"/>
      <c r="D59" s="246"/>
      <c r="E59" s="246"/>
      <c r="F59" s="246"/>
      <c r="G59" s="312" t="s">
        <v>516</v>
      </c>
      <c r="H59" s="313"/>
      <c r="I59" s="321">
        <v>2934190</v>
      </c>
      <c r="J59" s="322">
        <v>903940</v>
      </c>
      <c r="K59" s="323">
        <v>84.7</v>
      </c>
      <c r="L59" s="324">
        <v>291945</v>
      </c>
      <c r="M59" s="325">
        <v>4.0999999999999996</v>
      </c>
      <c r="N59" s="326">
        <v>80.599999999999994</v>
      </c>
    </row>
    <row r="60" spans="1:14">
      <c r="A60" s="250"/>
      <c r="B60" s="246"/>
      <c r="C60" s="246"/>
      <c r="D60" s="246"/>
      <c r="E60" s="246"/>
      <c r="F60" s="246"/>
      <c r="G60" s="327"/>
      <c r="H60" s="328" t="s">
        <v>512</v>
      </c>
      <c r="I60" s="335">
        <v>503869</v>
      </c>
      <c r="J60" s="330">
        <v>155228</v>
      </c>
      <c r="K60" s="331">
        <v>-37.9</v>
      </c>
      <c r="L60" s="332">
        <v>127651</v>
      </c>
      <c r="M60" s="333">
        <v>0.3</v>
      </c>
      <c r="N60" s="334">
        <v>-38.200000000000003</v>
      </c>
    </row>
    <row r="61" spans="1:14">
      <c r="A61" s="250"/>
      <c r="B61" s="246"/>
      <c r="C61" s="246"/>
      <c r="D61" s="246"/>
      <c r="E61" s="246"/>
      <c r="F61" s="246"/>
      <c r="G61" s="312" t="s">
        <v>517</v>
      </c>
      <c r="H61" s="336"/>
      <c r="I61" s="337">
        <v>1342852</v>
      </c>
      <c r="J61" s="338">
        <v>403565</v>
      </c>
      <c r="K61" s="339">
        <v>72.7</v>
      </c>
      <c r="L61" s="340">
        <v>290010</v>
      </c>
      <c r="M61" s="341">
        <v>7.6</v>
      </c>
      <c r="N61" s="326">
        <v>65.099999999999994</v>
      </c>
    </row>
    <row r="62" spans="1:14">
      <c r="A62" s="250"/>
      <c r="B62" s="246"/>
      <c r="C62" s="246"/>
      <c r="D62" s="246"/>
      <c r="E62" s="246"/>
      <c r="F62" s="246"/>
      <c r="G62" s="327"/>
      <c r="H62" s="328" t="s">
        <v>512</v>
      </c>
      <c r="I62" s="329">
        <v>462491</v>
      </c>
      <c r="J62" s="330">
        <v>137991</v>
      </c>
      <c r="K62" s="331">
        <v>39.799999999999997</v>
      </c>
      <c r="L62" s="332">
        <v>114933</v>
      </c>
      <c r="M62" s="333">
        <v>4.4000000000000004</v>
      </c>
      <c r="N62" s="334">
        <v>35.4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32.93</v>
      </c>
      <c r="G47" s="12">
        <v>41.61</v>
      </c>
      <c r="H47" s="12">
        <v>50.41</v>
      </c>
      <c r="I47" s="12">
        <v>55.68</v>
      </c>
      <c r="J47" s="13">
        <v>63.95</v>
      </c>
    </row>
    <row r="48" spans="2:10" ht="57.75" customHeight="1">
      <c r="B48" s="14"/>
      <c r="C48" s="1174" t="s">
        <v>4</v>
      </c>
      <c r="D48" s="1174"/>
      <c r="E48" s="1175"/>
      <c r="F48" s="15">
        <v>6.58</v>
      </c>
      <c r="G48" s="16">
        <v>6.27</v>
      </c>
      <c r="H48" s="16">
        <v>5.61</v>
      </c>
      <c r="I48" s="16">
        <v>7.47</v>
      </c>
      <c r="J48" s="17">
        <v>3.62</v>
      </c>
    </row>
    <row r="49" spans="2:10" ht="57.75" customHeight="1" thickBot="1">
      <c r="B49" s="18"/>
      <c r="C49" s="1176" t="s">
        <v>5</v>
      </c>
      <c r="D49" s="1176"/>
      <c r="E49" s="1177"/>
      <c r="F49" s="19">
        <v>4.24</v>
      </c>
      <c r="G49" s="20">
        <v>1.67</v>
      </c>
      <c r="H49" s="20" t="s">
        <v>524</v>
      </c>
      <c r="I49" s="20">
        <v>1.91</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2018-04-12T00:37:34Z</cp:lastPrinted>
  <dcterms:created xsi:type="dcterms:W3CDTF">2018-01-24T03:22:04Z</dcterms:created>
  <dcterms:modified xsi:type="dcterms:W3CDTF">2018-11-30T07:11:41Z</dcterms:modified>
  <cp:category/>
</cp:coreProperties>
</file>