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ishida.naokatsu\Desktop\"/>
    </mc:Choice>
  </mc:AlternateContent>
  <xr:revisionPtr revIDLastSave="0" documentId="13_ncr:1_{7AB2121A-6474-4ABB-9355-06D0B29A40CF}" xr6:coauthVersionLast="47" xr6:coauthVersionMax="47" xr10:uidLastSave="{00000000-0000-0000-0000-000000000000}"/>
  <bookViews>
    <workbookView xWindow="-120" yWindow="-120" windowWidth="29040" windowHeight="15720" tabRatio="74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U34" i="10" s="1"/>
  <c r="U35" i="10" s="1"/>
  <c r="U36" i="10" s="1"/>
  <c r="CO35" i="10"/>
  <c r="BW35" i="10"/>
  <c r="AM35" i="10"/>
  <c r="C35" i="10"/>
  <c r="CO34" i="10"/>
  <c r="BW34" i="10"/>
  <c r="AM34" i="10"/>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<sst xmlns="http://schemas.openxmlformats.org/spreadsheetml/2006/main" count="1095" uniqueCount="593">
  <si>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</si>
  <si>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</si>
  <si>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</si>
  <si>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</si>
  <si>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</si>
  <si>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</si>
  <si>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</si>
  <si>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</si>
  <si>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</si>
  <si>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</si>
  <si>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</si>
  <si>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</si>
  <si>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</si>
  <si>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</si>
  <si>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</si>
  <si>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</si>
  <si>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</si>
  <si>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</si>
  <si>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</si>
  <si>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</si>
  <si>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</si>
  <si>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</si>
  <si>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</si>
  <si>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</si>
  <si>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</si>
  <si>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</si>
  <si>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</si>
  <si>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</si>
  <si>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</si>
  <si>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</si>
  <si>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</si>
  <si>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</si>
  <si>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</si>
  <si>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</si>
  <si>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</si>
  <si>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</si>
  <si>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</si>
  <si>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</si>
  <si>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</si>
  <si>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</si>
  <si>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</si>
  <si>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</si>
  <si>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</si>
  <si>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</si>
  <si>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</si>
  <si>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</si>
  <si>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</si>
  <si>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</si>
  <si>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</si>
  <si>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</si>
  <si>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</si>
  <si>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</si>
  <si>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</si>
  <si>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</si>
  <si>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</si>
  <si>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</si>
  <si>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</si>
  <si>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</si>
  <si>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</si>
  <si>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</si>
  <si>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</si>
  <si>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</si>
  <si>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</si>
  <si>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</si>
  <si>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</si>
  <si>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</si>
  <si>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</si>
  <si>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</si>
  <si>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</si>
  <si>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</si>
  <si>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</si>
  <si>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</si>
  <si>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</si>
  <si>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</si>
  <si>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</si>
  <si>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</si>
  <si>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</si>
  <si>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</si>
  <si>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</si>
  <si>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</si>
  <si>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</si>
  <si>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</si>
  <si>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</si>
  <si>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</si>
  <si>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</si>
  <si>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</si>
  <si>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</si>
  <si>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</si>
  <si>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</si>
  <si>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</si>
  <si>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</si>
  <si>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</si>
  <si>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</si>
  <si>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</si>
  <si>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</si>
  <si>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</si>
  <si>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</si>
  <si>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</si>
  <si>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</si>
  <si>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苫前町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</si>
  <si>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</si>
  <si>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</si>
  <si>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</si>
  <si>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</si>
  <si>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</si>
  <si>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</si>
  <si>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</si>
  <si>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</si>
  <si>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</si>
  <si>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</si>
  <si>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</si>
  <si>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</si>
  <si>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</si>
  <si>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</si>
  <si>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</si>
  <si>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</si>
  <si>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</si>
  <si>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</si>
  <si>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</si>
  <si>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</si>
  <si>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</si>
  <si>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</si>
  <si>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</si>
  <si>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</si>
  <si>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</si>
  <si>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</si>
  <si>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</si>
  <si>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</si>
  <si>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</si>
  <si>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</si>
  <si>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</si>
  <si>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</si>
  <si>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</si>
  <si>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</si>
  <si>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</si>
  <si>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</si>
  <si>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</si>
  <si>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</si>
  <si>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</si>
  <si>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</si>
  <si>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</si>
  <si>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</si>
  <si>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</si>
  <si>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</si>
  <si>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</si>
  <si>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</si>
  <si>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</si>
  <si>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</si>
  <si>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</si>
  <si>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</si>
  <si>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</si>
  <si>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</si>
  <si>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</si>
  <si>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</si>
  <si>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</si>
  <si>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</si>
  <si>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</si>
  <si>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</si>
  <si>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</si>
  <si>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</si>
  <si>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</si>
  <si>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</si>
  <si>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</si>
  <si>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</si>
  <si>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</si>
  <si>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</si>
  <si>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</si>
  <si>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</si>
  <si>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</si>
  <si>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</si>
  <si>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</si>
  <si>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</si>
  <si>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</si>
  <si>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</si>
  <si>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</si>
  <si>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</si>
  <si>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</si>
  <si>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</si>
  <si>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</si>
  <si>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</si>
  <si>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</si>
  <si>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</si>
  <si>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</si>
  <si>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</si>
  <si>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</si>
  <si>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</si>
  <si>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</si>
  <si>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</si>
  <si>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</si>
  <si>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</si>
  <si>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</si>
  <si>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</si>
  <si>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</si>
  <si>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</si>
  <si>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</si>
  <si>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</si>
  <si>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</si>
  <si>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</si>
  <si>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</si>
  <si>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</si>
  <si>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</si>
  <si>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</si>
  <si>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</si>
  <si>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</si>
  <si>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</si>
  <si>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</si>
  <si>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</si>
  <si>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</si>
  <si>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</si>
  <si>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</si>
  <si>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</si>
  <si>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</si>
  <si>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</si>
  <si>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</si>
  <si>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</si>
  <si>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</si>
  <si>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</si>
  <si>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</si>
  <si>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</si>
  <si>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北海道苫前町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</si>
  <si>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</si>
  <si>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</si>
  <si>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</si>
  <si>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</si>
  <si>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</si>
  <si>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</si>
  <si>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</si>
  <si>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</si>
  <si>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</si>
  <si>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</si>
  <si>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</si>
  <si>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</si>
  <si>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</si>
  <si>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</si>
  <si>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</si>
  <si>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</si>
  <si>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</si>
  <si>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</si>
  <si>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</si>
  <si>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</si>
  <si>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</si>
  <si>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</si>
  <si>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</si>
  <si>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</si>
  <si>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</si>
  <si>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</si>
  <si>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</si>
  <si>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</si>
  <si>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</si>
  <si>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</si>
  <si>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</si>
  <si>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</si>
  <si>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</si>
  <si>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</si>
  <si>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</si>
  <si>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</si>
  <si>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</si>
  <si>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</si>
  <si>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</si>
  <si>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</si>
  <si>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</si>
  <si>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</si>
  <si>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</si>
  <si>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</si>
  <si>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</si>
  <si>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</si>
  <si>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</si>
  <si>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</si>
  <si>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</si>
  <si>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</si>
  <si>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</si>
  <si>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</si>
  <si>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</si>
  <si>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</si>
  <si>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</si>
  <si>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</si>
  <si>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</si>
  <si>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</si>
  <si>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</si>
  <si>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</si>
  <si>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</si>
  <si>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</si>
  <si>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</si>
  <si>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</si>
  <si>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</si>
  <si>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</si>
  <si>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</si>
  <si>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</si>
  <si>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</si>
  <si>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</si>
  <si>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</si>
  <si>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</si>
  <si>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</si>
  <si>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</si>
  <si>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</si>
  <si>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</si>
  <si>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</si>
  <si>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</si>
  <si>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</si>
  <si>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</si>
  <si>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</si>
  <si>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</si>
  <si>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</si>
  <si>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</si>
  <si>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</si>
  <si>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</si>
  <si>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</si>
  <si>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</si>
  <si>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</si>
  <si>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</si>
  <si>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</si>
  <si>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</si>
  <si>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</si>
  <si>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</si>
  <si>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</si>
  <si>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</si>
  <si>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</si>
  <si>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</si>
  <si>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</si>
  <si>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</si>
  <si>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</si>
  <si>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</si>
  <si>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</si>
  <si>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</si>
  <si>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</si>
  <si>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</si>
  <si>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</si>
  <si>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</si>
  <si>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</si>
  <si>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</si>
  <si>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</si>
  <si>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</si>
  <si>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</si>
  <si>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</si>
  <si>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</si>
  <si>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</si>
  <si>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</si>
  <si>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</si>
  <si>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</si>
  <si>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</si>
  <si>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</si>
  <si>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</si>
  <si>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</si>
  <si>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</si>
  <si>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</si>
  <si>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</si>
  <si>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</si>
  <si>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</si>
  <si>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</si>
  <si>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</si>
  <si>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</si>
  <si>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</si>
  <si>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</si>
  <si>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</si>
  <si>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</si>
  <si>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</si>
  <si>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</si>
  <si>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</si>
  <si>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</si>
  <si>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</si>
  <si>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</si>
  <si>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</si>
  <si>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</si>
  <si>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</si>
  <si>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</si>
  <si>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</si>
  <si>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</si>
  <si>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</si>
  <si>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</si>
  <si>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</si>
  <si>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</si>
  <si>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北海道苫前町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</si>
  <si>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</si>
  <si>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</si>
  <si>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</si>
  <si>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</si>
  <si>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</si>
  <si>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</si>
  <si>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</si>
  <si>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</si>
  <si>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</si>
  <si>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</si>
  <si>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</si>
  <si>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</si>
  <si>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</si>
  <si>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</si>
  <si>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</si>
  <si>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</si>
  <si>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</si>
  <si>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</si>
  <si>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</si>
  <si>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</si>
  <si>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</si>
  <si>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</si>
  <si>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</si>
  <si>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</si>
  <si>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</si>
  <si>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</si>
  <si>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</si>
  <si>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</si>
  <si>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</si>
  <si>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</si>
  <si>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</si>
  <si>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</si>
  <si>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</si>
  <si>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</si>
  <si>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</si>
  <si>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</si>
  <si>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</si>
  <si>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</si>
  <si>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下水道事業特別会計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</si>
  <si>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</si>
  <si>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</si>
  <si>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</si>
  <si>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</si>
  <si>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</si>
  <si>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</si>
  <si>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</si>
  <si>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</si>
  <si>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</si>
  <si>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</si>
  <si>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</si>
  <si>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</si>
  <si>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</si>
  <si>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</si>
  <si>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</si>
  <si>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</si>
  <si>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</si>
  <si>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</si>
  <si>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</si>
  <si>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</si>
  <si>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</si>
  <si>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</si>
  <si>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</si>
  <si>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</si>
  <si>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</si>
  <si>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</si>
  <si>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</si>
  <si>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</si>
  <si>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</si>
  <si>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</si>
  <si>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</si>
  <si>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</si>
  <si>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</si>
  <si>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</si>
  <si>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</si>
  <si>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</si>
  <si>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</si>
  <si>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</si>
  <si>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</si>
  <si>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</si>
  <si>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</si>
  <si>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</si>
  <si>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</si>
  <si>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</si>
  <si>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</si>
  <si>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</si>
  <si>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</si>
  <si>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</si>
  <si>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</si>
  <si>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</si>
  <si>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</si>
  <si>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</si>
  <si>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</si>
  <si>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</si>
  <si>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</si>
  <si>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</si>
  <si>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</si>
  <si>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</si>
  <si>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</si>
  <si>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</si>
  <si>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</si>
  <si>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</si>
  <si>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</si>
  <si>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</si>
  <si>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</si>
  <si>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</si>
  <si>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</si>
  <si>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</si>
  <si>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</si>
  <si>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</si>
  <si>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</si>
  <si>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</si>
  <si>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</si>
  <si>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</si>
  <si>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</si>
  <si>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</si>
  <si>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</si>
  <si>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</si>
  <si>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</si>
  <si>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</si>
  <si>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</si>
  <si>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</si>
  <si>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</si>
  <si>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</si>
  <si>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</si>
  <si>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</si>
  <si>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</si>
  <si>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</si>
  <si>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</si>
  <si>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</si>
  <si>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</si>
  <si>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</si>
  <si>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</si>
  <si>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</si>
  <si>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</si>
  <si>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</si>
  <si>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</si>
  <si>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</si>
  <si>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</si>
  <si>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</si>
  <si>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</si>
  <si>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</si>
  <si>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</si>
  <si>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</si>
  <si>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</si>
  <si>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</si>
  <si>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</si>
  <si>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</si>
  <si>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</si>
  <si>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</si>
  <si>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</si>
  <si>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</si>
  <si>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</si>
  <si>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</si>
  <si>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</si>
  <si>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</si>
  <si>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</si>
  <si>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</si>
  <si>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</si>
  <si>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</si>
  <si>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</si>
  <si>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</si>
  <si>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</si>
  <si>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</si>
  <si>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</si>
  <si>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</si>
  <si>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</si>
  <si>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</si>
  <si>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</si>
  <si>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</si>
  <si>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</si>
  <si>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</si>
  <si>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</si>
  <si>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</si>
  <si>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</si>
  <si>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</si>
  <si>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</si>
  <si>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</si>
  <si>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</si>
  <si>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</si>
  <si>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</si>
  <si>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</si>
  <si>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</si>
  <si>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</si>
  <si>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</si>
  <si>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</si>
  <si>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</si>
  <si>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</si>
  <si>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4.19</t>
  </si>
  <si>
    <t>▲ 0.74</t>
  </si>
  <si>
    <t>一般会計</t>
  </si>
  <si>
    <t>介護保険特別会計</t>
  </si>
  <si>
    <t>後期高齢者医療特別会計</t>
  </si>
  <si>
    <t>風力発電事業特別会計</t>
  </si>
  <si>
    <t>国民健康保険特別会計</t>
  </si>
  <si>
    <t>簡易水道事業特別会計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</si>
  <si>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</si>
  <si>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</si>
  <si>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</si>
  <si>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</si>
  <si>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</si>
  <si>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</si>
  <si>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</si>
  <si>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</si>
  <si>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</si>
  <si>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法非適用企業</t>
  </si>
  <si>
    <t>公共施設等整備基金</t>
    <rPh sb="0" eb="4">
      <t>コウキョウシセツ</t>
    </rPh>
    <rPh sb="4" eb="5">
      <t>トウ</t>
    </rPh>
    <rPh sb="5" eb="7">
      <t>セイビ</t>
    </rPh>
    <rPh sb="7" eb="9">
      <t>キキン</t>
    </rPh>
    <phoneticPr fontId="11"/>
  </si>
  <si>
    <t>国鉄羽幌線代替輸送確保基金</t>
    <rPh sb="0" eb="2">
      <t>コクテツ</t>
    </rPh>
    <rPh sb="2" eb="4">
      <t>ハボロ</t>
    </rPh>
    <rPh sb="4" eb="5">
      <t>セン</t>
    </rPh>
    <rPh sb="5" eb="7">
      <t>ダイタイ</t>
    </rPh>
    <rPh sb="7" eb="9">
      <t>ユソウ</t>
    </rPh>
    <rPh sb="9" eb="11">
      <t>カクホ</t>
    </rPh>
    <rPh sb="11" eb="13">
      <t>キキン</t>
    </rPh>
    <phoneticPr fontId="11"/>
  </si>
  <si>
    <t>地域福祉基金</t>
    <rPh sb="0" eb="4">
      <t>チイキフクシ</t>
    </rPh>
    <rPh sb="4" eb="6">
      <t>キキン</t>
    </rPh>
    <phoneticPr fontId="11"/>
  </si>
  <si>
    <t>まちおこし基金</t>
    <rPh sb="5" eb="7">
      <t>キキン</t>
    </rPh>
    <phoneticPr fontId="11"/>
  </si>
  <si>
    <t>ふるさと基金</t>
    <rPh sb="4" eb="6">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</si>
  <si>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</si>
  <si>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</si>
  <si>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</si>
  <si>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</si>
  <si>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</si>
  <si>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一定程度の基金を保有し、将来負担比率が算定されない状況にあるが、今後においては、大型事業の実施に伴う地方債償還金の増加による、実質公債費比率の上昇と、基金からの繰入により、数値発生が予見されることから、引き続き、投資的事業の抑制を図り、財政の健全化に努めるものとす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</si>
  <si>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</si>
  <si>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</si>
  <si>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</si>
  <si>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については、類似団体平均を大きく下回っており、全体的にも資産の老朽化率は低い傾向にあるが、顕著に老朽化が進んでいる施設も多いのが実情にあり、今後、公共施設等の修繕や更新に係る費用が増加すると、基金からの繰入による事業実施が不可欠となり、将来負担比率の発生が予見されることから、策定した苫前町公共施設等総合管理計画に基づき、計画的な事業実施と施設の集約化・複合化を図り、施設保有量の適正化にも努めるものとす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</si>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</sst>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29DEE0D-69F0-4307-AC6F-B5D66F86455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887E-44F1-8AC6-2F4F0AA743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391850</c:v>
                </c:pt>
                <c:pt idx="1">
                  <c:v>214634</c:v>
                </c:pt>
                <c:pt idx="2">
                  <c:v>756133</c:v>
                </c:pt>
                <c:pt idx="3">
                  <c:v>276054</c:v>
                </c:pt>
                <c:pt idx="4">
                  <c:v>589181</c:v>
                </c:pt>
              </c:numCache>
            </c:numRef>
          </c:val>
          <c:smooth val="0"/>
          <c:extLst>
            <c:ext xmlns:c16="http://schemas.microsoft.com/office/drawing/2014/chart" uri="{C3380CC4-5D6E-409C-BE32-E72D297353CC}">
              <c16:uniqueId val="{00000001-887E-44F1-8AC6-2F4F0AA743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1.24</c:v>
                </c:pt>
                <c:pt idx="1">
                  <c:v>0.28000000000000003</c:v>
                </c:pt>
                <c:pt idx="2">
                  <c:v>1.95</c:v>
                </c:pt>
                <c:pt idx="3">
                  <c:v>5.08</c:v>
                </c:pt>
                <c:pt idx="4">
                  <c:v>4.3600000000000003</c:v>
                </c:pt>
              </c:numCache>
            </c:numRef>
          </c:val>
          <c:extLst>
            <c:ext xmlns:c16="http://schemas.microsoft.com/office/drawing/2014/chart" uri="{C3380CC4-5D6E-409C-BE32-E72D297353CC}">
              <c16:uniqueId val="{00000000-8578-4F0C-A86E-8988CCF59C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69.28</c:v>
                </c:pt>
                <c:pt idx="1">
                  <c:v>69.819999999999993</c:v>
                </c:pt>
                <c:pt idx="2">
                  <c:v>68.59</c:v>
                </c:pt>
                <c:pt idx="3">
                  <c:v>69.069999999999993</c:v>
                </c:pt>
                <c:pt idx="4">
                  <c:v>75.099999999999994</c:v>
                </c:pt>
              </c:numCache>
            </c:numRef>
          </c:val>
          <c:extLst>
            <c:ext xmlns:c16="http://schemas.microsoft.com/office/drawing/2014/chart" uri="{C3380CC4-5D6E-409C-BE32-E72D297353CC}">
              <c16:uniqueId val="{00000001-8578-4F0C-A86E-8988CCF59C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-4.1900000000000004</c:v>
                </c:pt>
                <c:pt idx="1">
                  <c:v>14.54</c:v>
                </c:pt>
                <c:pt idx="2">
                  <c:v>2.0299999999999998</c:v>
                </c:pt>
                <c:pt idx="3">
                  <c:v>3.33</c:v>
                </c:pt>
                <c:pt idx="4">
                  <c:v>-0.74</c:v>
                </c:pt>
              </c:numCache>
            </c:numRef>
          </c:val>
          <c:smooth val="0"/>
          <c:extLst>
            <c:ext xmlns:c16="http://schemas.microsoft.com/office/drawing/2014/chart" uri="{C3380CC4-5D6E-409C-BE32-E72D297353CC}">
              <c16:uniqueId val="{00000002-8578-4F0C-A86E-8988CCF59C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4E-4A84-B9BC-3B7890BF85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4E-4A84-B9BC-3B7890BF85C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4E-4A84-B9BC-3B7890BF85C1}"/>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C4E-4A84-B9BC-3B7890BF85C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0.02</c:v>
                </c:pt>
                <c:pt idx="8">
                  <c:v>#N/A</c:v>
                </c:pt>
                <c:pt idx="9">
                  <c:v>0</c:v>
                </c:pt>
              </c:numCache>
            </c:numRef>
          </c:val>
          <c:extLst>
            <c:ext xmlns:c16="http://schemas.microsoft.com/office/drawing/2014/chart" uri="{C3380CC4-5D6E-409C-BE32-E72D297353CC}">
              <c16:uniqueId val="{00000004-DC4E-4A84-B9BC-3B7890BF85C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0.01</c:v>
                </c:pt>
                <c:pt idx="8">
                  <c:v>#N/A</c:v>
                </c:pt>
                <c:pt idx="9">
                  <c:v>0</c:v>
                </c:pt>
              </c:numCache>
            </c:numRef>
          </c:val>
          <c:extLst>
            <c:ext xmlns:c16="http://schemas.microsoft.com/office/drawing/2014/chart" uri="{C3380CC4-5D6E-409C-BE32-E72D297353CC}">
              <c16:uniqueId val="{00000005-DC4E-4A84-B9BC-3B7890BF85C1}"/>
            </c:ext>
          </c:extLst>
        </c:ser>
        <c:ser>
          <c:idx val="6"/>
          <c:order val="6"/>
          <c:tx>
            <c:strRef>
              <c:f>データシート!$A$33</c:f>
              <c:strCache>
                <c:ptCount val="1"/>
                <c:pt idx="0">
                  <c:v>風力発電事業特別会計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0.09</c:v>
                </c:pt>
                <c:pt idx="2">
                  <c:v>#N/A</c:v>
                </c:pt>
                <c:pt idx="3">
                  <c:v>0</c:v>
                </c:pt>
                <c:pt idx="4">
                  <c:v>#N/A</c:v>
                </c:pt>
                <c:pt idx="5">
                  <c:v>0.14000000000000001</c:v>
                </c:pt>
                <c:pt idx="6">
                  <c:v>#N/A</c:v>
                </c:pt>
                <c:pt idx="7">
                  <c:v>0.04</c:v>
                </c:pt>
                <c:pt idx="8">
                  <c:v>#N/A</c:v>
                </c:pt>
                <c:pt idx="9">
                  <c:v>0.01</c:v>
                </c:pt>
              </c:numCache>
            </c:numRef>
          </c:val>
          <c:extLst>
            <c:ext xmlns:c16="http://schemas.microsoft.com/office/drawing/2014/chart" uri="{C3380CC4-5D6E-409C-BE32-E72D297353CC}">
              <c16:uniqueId val="{00000006-DC4E-4A84-B9BC-3B7890BF85C1}"/>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7-DC4E-4A84-B9BC-3B7890BF85C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0.45</c:v>
                </c:pt>
                <c:pt idx="2">
                  <c:v>#N/A</c:v>
                </c:pt>
                <c:pt idx="3">
                  <c:v>0.08</c:v>
                </c:pt>
                <c:pt idx="4">
                  <c:v>#N/A</c:v>
                </c:pt>
                <c:pt idx="5">
                  <c:v>0.46</c:v>
                </c:pt>
                <c:pt idx="6">
                  <c:v>#N/A</c:v>
                </c:pt>
                <c:pt idx="7">
                  <c:v>0.38</c:v>
                </c:pt>
                <c:pt idx="8">
                  <c:v>#N/A</c:v>
                </c:pt>
                <c:pt idx="9">
                  <c:v>0.46</c:v>
                </c:pt>
              </c:numCache>
            </c:numRef>
          </c:val>
          <c:extLst>
            <c:ext xmlns:c16="http://schemas.microsoft.com/office/drawing/2014/chart" uri="{C3380CC4-5D6E-409C-BE32-E72D297353CC}">
              <c16:uniqueId val="{00000008-DC4E-4A84-B9BC-3B7890BF85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1.24</c:v>
                </c:pt>
                <c:pt idx="2">
                  <c:v>#N/A</c:v>
                </c:pt>
                <c:pt idx="3">
                  <c:v>0.28000000000000003</c:v>
                </c:pt>
                <c:pt idx="4">
                  <c:v>#N/A</c:v>
                </c:pt>
                <c:pt idx="5">
                  <c:v>1.95</c:v>
                </c:pt>
                <c:pt idx="6">
                  <c:v>#N/A</c:v>
                </c:pt>
                <c:pt idx="7">
                  <c:v>5.08</c:v>
                </c:pt>
                <c:pt idx="8">
                  <c:v>#N/A</c:v>
                </c:pt>
                <c:pt idx="9">
                  <c:v>4.3499999999999996</c:v>
                </c:pt>
              </c:numCache>
            </c:numRef>
          </c:val>
          <c:extLst>
            <c:ext xmlns:c16="http://schemas.microsoft.com/office/drawing/2014/chart" uri="{C3380CC4-5D6E-409C-BE32-E72D297353CC}">
              <c16:uniqueId val="{00000009-DC4E-4A84-B9BC-3B7890BF85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558</c:v>
                </c:pt>
                <c:pt idx="5">
                  <c:v>580</c:v>
                </c:pt>
                <c:pt idx="8">
                  <c:v>568</c:v>
                </c:pt>
                <c:pt idx="11">
                  <c:v>551</c:v>
                </c:pt>
                <c:pt idx="14">
                  <c:v>541</c:v>
                </c:pt>
              </c:numCache>
            </c:numRef>
          </c:val>
          <c:extLst>
            <c:ext xmlns:c16="http://schemas.microsoft.com/office/drawing/2014/chart" uri="{C3380CC4-5D6E-409C-BE32-E72D297353CC}">
              <c16:uniqueId val="{00000000-6AE2-4D2C-9AC6-C8F11A45A7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E2-4D2C-9AC6-C8F11A45A7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E2-4D2C-9AC6-C8F11A45A7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18</c:v>
                </c:pt>
                <c:pt idx="6">
                  <c:v>18</c:v>
                </c:pt>
                <c:pt idx="9">
                  <c:v>18</c:v>
                </c:pt>
                <c:pt idx="12">
                  <c:v>9</c:v>
                </c:pt>
              </c:numCache>
            </c:numRef>
          </c:val>
          <c:extLst>
            <c:ext xmlns:c16="http://schemas.microsoft.com/office/drawing/2014/chart" uri="{C3380CC4-5D6E-409C-BE32-E72D297353CC}">
              <c16:uniqueId val="{00000003-6AE2-4D2C-9AC6-C8F11A45A7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108</c:v>
                </c:pt>
                <c:pt idx="3">
                  <c:v>123</c:v>
                </c:pt>
                <c:pt idx="6">
                  <c:v>121</c:v>
                </c:pt>
                <c:pt idx="9">
                  <c:v>125</c:v>
                </c:pt>
                <c:pt idx="12">
                  <c:v>124</c:v>
                </c:pt>
              </c:numCache>
            </c:numRef>
          </c:val>
          <c:extLst>
            <c:ext xmlns:c16="http://schemas.microsoft.com/office/drawing/2014/chart" uri="{C3380CC4-5D6E-409C-BE32-E72D297353CC}">
              <c16:uniqueId val="{00000004-6AE2-4D2C-9AC6-C8F11A45A7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E2-4D2C-9AC6-C8F11A45A7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E2-4D2C-9AC6-C8F11A45A7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672</c:v>
                </c:pt>
                <c:pt idx="3">
                  <c:v>663</c:v>
                </c:pt>
                <c:pt idx="6">
                  <c:v>595</c:v>
                </c:pt>
                <c:pt idx="9">
                  <c:v>597</c:v>
                </c:pt>
                <c:pt idx="12">
                  <c:v>654</c:v>
                </c:pt>
              </c:numCache>
            </c:numRef>
          </c:val>
          <c:extLst>
            <c:ext xmlns:c16="http://schemas.microsoft.com/office/drawing/2014/chart" uri="{C3380CC4-5D6E-409C-BE32-E72D297353CC}">
              <c16:uniqueId val="{00000007-6AE2-4D2C-9AC6-C8F11A45A7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238</c:v>
                </c:pt>
                <c:pt idx="2">
                  <c:v>#N/A</c:v>
                </c:pt>
                <c:pt idx="3">
                  <c:v>#N/A</c:v>
                </c:pt>
                <c:pt idx="4">
                  <c:v>224</c:v>
                </c:pt>
                <c:pt idx="5">
                  <c:v>#N/A</c:v>
                </c:pt>
                <c:pt idx="6">
                  <c:v>#N/A</c:v>
                </c:pt>
                <c:pt idx="7">
                  <c:v>166</c:v>
                </c:pt>
                <c:pt idx="8">
                  <c:v>#N/A</c:v>
                </c:pt>
                <c:pt idx="9">
                  <c:v>#N/A</c:v>
                </c:pt>
                <c:pt idx="10">
                  <c:v>189</c:v>
                </c:pt>
                <c:pt idx="11">
                  <c:v>#N/A</c:v>
                </c:pt>
                <c:pt idx="12">
                  <c:v>#N/A</c:v>
                </c:pt>
                <c:pt idx="13">
                  <c:v>246</c:v>
                </c:pt>
                <c:pt idx="14">
                  <c:v>#N/A</c:v>
                </c:pt>
              </c:numCache>
            </c:numRef>
          </c:val>
          <c:smooth val="0"/>
          <c:extLst>
            <c:ext xmlns:c16="http://schemas.microsoft.com/office/drawing/2014/chart" uri="{C3380CC4-5D6E-409C-BE32-E72D297353CC}">
              <c16:uniqueId val="{00000008-6AE2-4D2C-9AC6-C8F11A45A7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5033</c:v>
                </c:pt>
                <c:pt idx="5">
                  <c:v>4663</c:v>
                </c:pt>
                <c:pt idx="8">
                  <c:v>4715</c:v>
                </c:pt>
                <c:pt idx="11">
                  <c:v>5223</c:v>
                </c:pt>
                <c:pt idx="14">
                  <c:v>5494</c:v>
                </c:pt>
              </c:numCache>
            </c:numRef>
          </c:val>
          <c:extLst>
            <c:ext xmlns:c16="http://schemas.microsoft.com/office/drawing/2014/chart" uri="{C3380CC4-5D6E-409C-BE32-E72D297353CC}">
              <c16:uniqueId val="{00000000-EECF-4381-8AC7-C9FADA3894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79</c:v>
                </c:pt>
                <c:pt idx="5">
                  <c:v>54</c:v>
                </c:pt>
                <c:pt idx="8">
                  <c:v>32</c:v>
                </c:pt>
                <c:pt idx="11">
                  <c:v>18</c:v>
                </c:pt>
                <c:pt idx="14">
                  <c:v>9</c:v>
                </c:pt>
              </c:numCache>
            </c:numRef>
          </c:val>
          <c:extLst>
            <c:ext xmlns:c16="http://schemas.microsoft.com/office/drawing/2014/chart" uri="{C3380CC4-5D6E-409C-BE32-E72D297353CC}">
              <c16:uniqueId val="{00000001-EECF-4381-8AC7-C9FADA3894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3513</c:v>
                </c:pt>
                <c:pt idx="5">
                  <c:v>3070</c:v>
                </c:pt>
                <c:pt idx="8">
                  <c:v>3053</c:v>
                </c:pt>
                <c:pt idx="11">
                  <c:v>3393</c:v>
                </c:pt>
                <c:pt idx="14">
                  <c:v>3313</c:v>
                </c:pt>
              </c:numCache>
            </c:numRef>
          </c:val>
          <c:extLst>
            <c:ext xmlns:c16="http://schemas.microsoft.com/office/drawing/2014/chart" uri="{C3380CC4-5D6E-409C-BE32-E72D297353CC}">
              <c16:uniqueId val="{00000002-EECF-4381-8AC7-C9FADA3894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CF-4381-8AC7-C9FADA3894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CF-4381-8AC7-C9FADA3894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CF-4381-8AC7-C9FADA3894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766</c:v>
                </c:pt>
                <c:pt idx="3">
                  <c:v>839</c:v>
                </c:pt>
                <c:pt idx="6">
                  <c:v>554</c:v>
                </c:pt>
                <c:pt idx="9">
                  <c:v>753</c:v>
                </c:pt>
                <c:pt idx="12">
                  <c:v>593</c:v>
                </c:pt>
              </c:numCache>
            </c:numRef>
          </c:val>
          <c:extLst>
            <c:ext xmlns:c16="http://schemas.microsoft.com/office/drawing/2014/chart" uri="{C3380CC4-5D6E-409C-BE32-E72D297353CC}">
              <c16:uniqueId val="{00000006-EECF-4381-8AC7-C9FADA3894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67</c:v>
                </c:pt>
                <c:pt idx="3">
                  <c:v>50</c:v>
                </c:pt>
                <c:pt idx="6">
                  <c:v>48</c:v>
                </c:pt>
                <c:pt idx="9">
                  <c:v>30</c:v>
                </c:pt>
                <c:pt idx="12">
                  <c:v>21</c:v>
                </c:pt>
              </c:numCache>
            </c:numRef>
          </c:val>
          <c:extLst>
            <c:ext xmlns:c16="http://schemas.microsoft.com/office/drawing/2014/chart" uri="{C3380CC4-5D6E-409C-BE32-E72D297353CC}">
              <c16:uniqueId val="{00000007-EECF-4381-8AC7-C9FADA3894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1247</c:v>
                </c:pt>
                <c:pt idx="3">
                  <c:v>1188</c:v>
                </c:pt>
                <c:pt idx="6">
                  <c:v>1145</c:v>
                </c:pt>
                <c:pt idx="9">
                  <c:v>1072</c:v>
                </c:pt>
                <c:pt idx="12">
                  <c:v>983</c:v>
                </c:pt>
              </c:numCache>
            </c:numRef>
          </c:val>
          <c:extLst>
            <c:ext xmlns:c16="http://schemas.microsoft.com/office/drawing/2014/chart" uri="{C3380CC4-5D6E-409C-BE32-E72D297353CC}">
              <c16:uniqueId val="{00000008-EECF-4381-8AC7-C9FADA3894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0</c:v>
                </c:pt>
                <c:pt idx="6">
                  <c:v>0</c:v>
                </c:pt>
                <c:pt idx="9">
                  <c:v>0</c:v>
                </c:pt>
                <c:pt idx="12">
                  <c:v>54</c:v>
                </c:pt>
              </c:numCache>
            </c:numRef>
          </c:val>
          <c:extLst>
            <c:ext xmlns:c16="http://schemas.microsoft.com/office/drawing/2014/chart" uri="{C3380CC4-5D6E-409C-BE32-E72D297353CC}">
              <c16:uniqueId val="{00000009-EECF-4381-8AC7-C9FADA3894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5592</c:v>
                </c:pt>
                <c:pt idx="3">
                  <c:v>4710</c:v>
                </c:pt>
                <c:pt idx="6">
                  <c:v>5369</c:v>
                </c:pt>
                <c:pt idx="9">
                  <c:v>5195</c:v>
                </c:pt>
                <c:pt idx="12">
                  <c:v>5159</c:v>
                </c:pt>
              </c:numCache>
            </c:numRef>
          </c:val>
          <c:extLst>
            <c:ext xmlns:c16="http://schemas.microsoft.com/office/drawing/2014/chart" uri="{C3380CC4-5D6E-409C-BE32-E72D297353CC}">
              <c16:uniqueId val="{0000000A-EECF-4381-8AC7-C9FADA3894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CF-4381-8AC7-C9FADA3894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1879</c:v>
                </c:pt>
                <c:pt idx="1">
                  <c:v>2039</c:v>
                </c:pt>
                <c:pt idx="2">
                  <c:v>2185</c:v>
                </c:pt>
              </c:numCache>
            </c:numRef>
          </c:val>
          <c:extLst>
            <c:ext xmlns:c16="http://schemas.microsoft.com/office/drawing/2014/chart" uri="{C3380CC4-5D6E-409C-BE32-E72D297353CC}">
              <c16:uniqueId val="{00000000-B0BE-49EB-8A68-49489E1377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47</c:v>
                </c:pt>
                <c:pt idx="1">
                  <c:v>252</c:v>
                </c:pt>
                <c:pt idx="2">
                  <c:v>57</c:v>
                </c:pt>
              </c:numCache>
            </c:numRef>
          </c:val>
          <c:extLst>
            <c:ext xmlns:c16="http://schemas.microsoft.com/office/drawing/2014/chart" uri="{C3380CC4-5D6E-409C-BE32-E72D297353CC}">
              <c16:uniqueId val="{00000001-B0BE-49EB-8A68-49489E1377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841</c:v>
                </c:pt>
                <c:pt idx="1">
                  <c:v>819</c:v>
                </c:pt>
                <c:pt idx="2">
                  <c:v>786</c:v>
                </c:pt>
              </c:numCache>
            </c:numRef>
          </c:val>
          <c:extLst>
            <c:ext xmlns:c16="http://schemas.microsoft.com/office/drawing/2014/chart" uri="{C3380CC4-5D6E-409C-BE32-E72D297353CC}">
              <c16:uniqueId val="{00000002-B0BE-49EB-8A68-49489E1377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{E047DF06-61F7-4C43-B320-4C04465F9191}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003-4E91-B6BF-4574AD97A4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{6EEDA041-E8B3-4FC1-ADA0-8ED7E450259B}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03-4E91-B6BF-4574AD97A4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{E3A7B0BD-A721-4312-80E1-71963B104D1E}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03-4E91-B6BF-4574AD97A4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{922801B5-74D6-401F-9F9D-D2CF1F1ED8A3}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03-4E91-B6BF-4574AD97A4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{5A8AD2BF-E034-4386-B20D-7604439F9220}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03-4E91-B6BF-4574AD97A43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{8953CAC0-CCB0-4F9A-92C7-5CB94795348C}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003-4E91-B6BF-4574AD97A4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{59319661-CB9D-4A8E-B2CE-8F03AE184EC6}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003-4E91-B6BF-4574AD97A4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{C437A379-EA19-4534-AA57-0271406C7891}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003-4E91-B6BF-4574AD97A4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{9B80FD0C-CB8E-418A-BF15-28B78DC063D2}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003-4E91-B6BF-4574AD97A4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39.5</c:v>
                </c:pt>
                <c:pt idx="8">
                  <c:v>41.3</c:v>
                </c:pt>
                <c:pt idx="16">
                  <c:v>42.3</c:v>
                </c:pt>
                <c:pt idx="24">
                  <c:v>44</c:v>
                </c:pt>
                <c:pt idx="32">
                  <c:v>44.8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003-4E91-B6BF-4574AD97A4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{66E8D67C-2268-4AB3-8E01-6A657E0F2848}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003-4E91-B6BF-4574AD97A4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{773ED207-C1AB-4121-9FEB-6937A5EC31F9}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03-4E91-B6BF-4574AD97A4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{D49374B5-E189-4781-B9F2-805158B9739A}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03-4E91-B6BF-4574AD97A4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{FB0AD6E3-D5C2-4D57-8128-97F94B75C85B}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03-4E91-B6BF-4574AD97A4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{6FDCDDE4-D7DD-49E2-A3C9-9227C36EA9CA}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03-4E91-B6BF-4574AD97A43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{64BC01B1-BEB5-4A35-8386-C4FB43D5D656}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003-4E91-B6BF-4574AD97A4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{AC0307A3-135F-4F1A-B71F-0A707777E933}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003-4E91-B6BF-4574AD97A4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{FBE9CD43-F34F-4108-9452-5C3956822A6E}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003-4E91-B6BF-4574AD97A4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{B9EE486D-40DA-4F93-B7C5-41744BDD322B}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003-4E91-B6BF-4574AD97A4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003-4E91-B6BF-4574AD97A434}"/>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{19CD58C7-42AA-4EE4-800B-8B62EB5862C0}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EFD-444B-9B6A-C5A2672ADF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{823B9171-2A36-4E1F-8693-F32E285F1139}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FD-444B-9B6A-C5A2672ADF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{FF96C404-39AC-4022-B48A-DF247AFE8F17}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FD-444B-9B6A-C5A2672ADF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{FDC4A057-E0D2-4302-AE62-1216F8DA1E0B}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FD-444B-9B6A-C5A2672ADF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{B8EEA4F4-2E71-48CB-8416-A88098A1243C}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FD-444B-9B6A-C5A2672ADF1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{38792AA7-6887-4E0F-B824-2EBBB2438CBC}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EFD-444B-9B6A-C5A2672ADF1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{E64C12AD-58C8-498E-9352-814A89E310DE}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EFD-444B-9B6A-C5A2672ADF1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{83C743F3-509C-49F7-AAA8-5692E18F765E}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EFD-444B-9B6A-C5A2672ADF1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{EFBBAB9F-FF9E-4C7F-9F13-97AF63A57722}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EFD-444B-9B6A-C5A2672ADF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11.4</c:v>
                </c:pt>
                <c:pt idx="16">
                  <c:v>9.6999999999999993</c:v>
                </c:pt>
                <c:pt idx="24">
                  <c:v>8.6</c:v>
                </c:pt>
                <c:pt idx="32">
                  <c:v>8.5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EFD-444B-9B6A-C5A2672ADF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{01008092-0039-473B-8E79-66993FEB75A6}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EFD-444B-9B6A-C5A2672ADF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{F054945A-E09D-4164-8994-4CFFDDB22A2C}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FD-444B-9B6A-C5A2672ADF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{13F97280-E664-404C-B0FE-E15D90A26ADF}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FD-444B-9B6A-C5A2672ADF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{EC625273-8FFF-4B31-B078-50E539CBE06F}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FD-444B-9B6A-C5A2672ADF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{318C767A-52F7-48CB-94BB-971787161377}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FD-444B-9B6A-C5A2672ADF1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{4617FEC8-F315-40FF-87AE-E3493B7AAB72}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EFD-444B-9B6A-C5A2672ADF1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{F114DD14-FCD6-46AA-ABA8-EF82D68A8868}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EFD-444B-9B6A-C5A2672ADF11}"/>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{ADB1C313-6BC9-4BF5-B1DE-FC38ED0468B6}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EFD-444B-9B6A-C5A2672ADF11}"/>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{69C1DB82-345E-4789-9EF6-9CCE42B8D209}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EFD-444B-9B6A-C5A2672ADF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EFD-444B-9B6A-C5A2672ADF11}"/>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
2,795
454.60
6,513,950
6,387,157
126,792
2,909,939
5,159,399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過疎化による人口の減少に加え、町内産業の低迷・停滞など財政基盤の脆弱化により、類似団体平均を下回っている。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ため、町税の徴収強化をはじめとした自主財源の確保を図るほか、真に必要な事業、緊急を要する事業を峻別し、引き続き、投資的経費の抑制を行うなど歳出全体の見直しを図りながら、財政の健全化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依然として自主財源の確保に乏しく、普通交付税に大きく依存している状況にある。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今後は行財政改革を進め、事務事業の見直しによる経常経費の削減に努めるものとする。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63</xdr:row>
      <xdr:rowOff>118321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82394"/>
          <a:ext cx="838200" cy="23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63</xdr:row>
      <xdr:rowOff>82127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8239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64</xdr:row>
      <xdr:rowOff>71544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834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64</xdr:row>
      <xdr:rowOff>164042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4434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67521</xdr:rowOff>
    </xdr:from>
    <xdr:to>
      <xdr:col>23</xdr:col>
      <xdr:colOff>184150</xdr:colOff>
      <xdr:row>63</xdr:row>
      <xdr:rowOff>169121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39598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4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31327</xdr:rowOff>
    </xdr:from>
    <xdr:to>
      <xdr:col>15</xdr:col>
      <xdr:colOff>133350</xdr:colOff>
      <xdr:row>63</xdr:row>
      <xdr:rowOff>132927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143104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107121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113242</xdr:rowOff>
    </xdr:from>
    <xdr:to>
      <xdr:col>7</xdr:col>
      <xdr:colOff>31750</xdr:colOff>
      <xdr:row>65</xdr:row>
      <xdr:rowOff>43392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28169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人口減少に加え、近年の物価高騰に伴い人件費・物件費等が増加している。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引き続き、経費全体の抑制を図っていくものとする。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161849</xdr:rowOff>
    </xdr:from>
    <xdr:to>
      <xdr:col>23</xdr:col>
      <xdr:colOff>133350</xdr:colOff>
      <xdr:row>83</xdr:row>
      <xdr:rowOff>23110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20749"/>
          <a:ext cx="838200" cy="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143833</xdr:rowOff>
    </xdr:from>
    <xdr:to>
      <xdr:col>19</xdr:col>
      <xdr:colOff>133350</xdr:colOff>
      <xdr:row>82</xdr:row>
      <xdr:rowOff>161849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02733"/>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99434</xdr:rowOff>
    </xdr:from>
    <xdr:to>
      <xdr:col>15</xdr:col>
      <xdr:colOff>82550</xdr:colOff>
      <xdr:row>82</xdr:row>
      <xdr:rowOff>143833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8334"/>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77791</xdr:rowOff>
    </xdr:from>
    <xdr:to>
      <xdr:col>11</xdr:col>
      <xdr:colOff>31750</xdr:colOff>
      <xdr:row>82</xdr:row>
      <xdr:rowOff>99434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36691"/>
          <a:ext cx="889000" cy="2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143760</xdr:rowOff>
    </xdr:from>
    <xdr:to>
      <xdr:col>23</xdr:col>
      <xdr:colOff>184150</xdr:colOff>
      <xdr:row>83</xdr:row>
      <xdr:rowOff>73910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115837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111049</xdr:rowOff>
    </xdr:from>
    <xdr:to>
      <xdr:col>19</xdr:col>
      <xdr:colOff>184150</xdr:colOff>
      <xdr:row>83</xdr:row>
      <xdr:rowOff>41199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25976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5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93033</xdr:rowOff>
    </xdr:from>
    <xdr:to>
      <xdr:col>15</xdr:col>
      <xdr:colOff>133350</xdr:colOff>
      <xdr:row>83</xdr:row>
      <xdr:rowOff>23183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5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7960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3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48634</xdr:rowOff>
    </xdr:from>
    <xdr:to>
      <xdr:col>11</xdr:col>
      <xdr:colOff>82550</xdr:colOff>
      <xdr:row>82</xdr:row>
      <xdr:rowOff>150234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135011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9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26991</xdr:rowOff>
    </xdr:from>
    <xdr:to>
      <xdr:col>7</xdr:col>
      <xdr:colOff>31750</xdr:colOff>
      <xdr:row>82</xdr:row>
      <xdr:rowOff>128591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138768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5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これまでと同様に国準拠を遵守し、引き続き、給与の適正化に努めるものとする。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137668</xdr:rowOff>
    </xdr:from>
    <xdr:to>
      <xdr:col>81</xdr:col>
      <xdr:colOff>44450</xdr:colOff>
      <xdr:row>87</xdr:row>
      <xdr:rowOff>142494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5381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137668</xdr:rowOff>
    </xdr:from>
    <xdr:to>
      <xdr:col>77</xdr:col>
      <xdr:colOff>44450</xdr:colOff>
      <xdr:row>87</xdr:row>
      <xdr:rowOff>142494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538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137668</xdr:rowOff>
    </xdr:from>
    <xdr:to>
      <xdr:col>72</xdr:col>
      <xdr:colOff>203200</xdr:colOff>
      <xdr:row>87</xdr:row>
      <xdr:rowOff>161798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538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161798</xdr:rowOff>
    </xdr:from>
    <xdr:to>
      <xdr:col>68</xdr:col>
      <xdr:colOff>152400</xdr:colOff>
      <xdr:row>88</xdr:row>
      <xdr:rowOff>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779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86868</xdr:rowOff>
    </xdr:from>
    <xdr:to>
      <xdr:col>81</xdr:col>
      <xdr:colOff>95250</xdr:colOff>
      <xdr:row>88</xdr:row>
      <xdr:rowOff>17018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103395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4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91694</xdr:rowOff>
    </xdr:from>
    <xdr:to>
      <xdr:col>77</xdr:col>
      <xdr:colOff>95250</xdr:colOff>
      <xdr:row>88</xdr:row>
      <xdr:rowOff>21844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32021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7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86868</xdr:rowOff>
    </xdr:from>
    <xdr:to>
      <xdr:col>73</xdr:col>
      <xdr:colOff>44450</xdr:colOff>
      <xdr:row>88</xdr:row>
      <xdr:rowOff>17018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27195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110998</xdr:rowOff>
    </xdr:from>
    <xdr:to>
      <xdr:col>68</xdr:col>
      <xdr:colOff>203200</xdr:colOff>
      <xdr:row>88</xdr:row>
      <xdr:rowOff>41148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51325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過去からの退職者不補充により、類似団体平均を下回っているが、行政サービスの維持と組織のバランスを考慮しながら、職員定数の管理に努めるものとする。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42291</xdr:rowOff>
    </xdr:from>
    <xdr:to>
      <xdr:col>81</xdr:col>
      <xdr:colOff>44450</xdr:colOff>
      <xdr:row>60</xdr:row>
      <xdr:rowOff>65387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29291"/>
          <a:ext cx="8382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40222</xdr:rowOff>
    </xdr:from>
    <xdr:to>
      <xdr:col>77</xdr:col>
      <xdr:colOff>44450</xdr:colOff>
      <xdr:row>60</xdr:row>
      <xdr:rowOff>65387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27222"/>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154795</xdr:rowOff>
    </xdr:from>
    <xdr:to>
      <xdr:col>72</xdr:col>
      <xdr:colOff>203200</xdr:colOff>
      <xdr:row>60</xdr:row>
      <xdr:rowOff>40222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70345"/>
          <a:ext cx="889000" cy="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151347</xdr:rowOff>
    </xdr:from>
    <xdr:to>
      <xdr:col>68</xdr:col>
      <xdr:colOff>152400</xdr:colOff>
      <xdr:row>59</xdr:row>
      <xdr:rowOff>154795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6689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162941</xdr:rowOff>
    </xdr:from>
    <xdr:to>
      <xdr:col>81</xdr:col>
      <xdr:colOff>95250</xdr:colOff>
      <xdr:row>60</xdr:row>
      <xdr:rowOff>93091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8018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2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14587</xdr:rowOff>
    </xdr:from>
    <xdr:to>
      <xdr:col>77</xdr:col>
      <xdr:colOff>95250</xdr:colOff>
      <xdr:row>60</xdr:row>
      <xdr:rowOff>116187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126364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7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160872</xdr:rowOff>
    </xdr:from>
    <xdr:to>
      <xdr:col>73</xdr:col>
      <xdr:colOff>44450</xdr:colOff>
      <xdr:row>60</xdr:row>
      <xdr:rowOff>91022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101199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103995</xdr:rowOff>
    </xdr:from>
    <xdr:to>
      <xdr:col>68</xdr:col>
      <xdr:colOff>203200</xdr:colOff>
      <xdr:row>60</xdr:row>
      <xdr:rowOff>34145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44322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8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100547</xdr:rowOff>
    </xdr:from>
    <xdr:to>
      <xdr:col>64</xdr:col>
      <xdr:colOff>152400</xdr:colOff>
      <xdr:row>60</xdr:row>
      <xdr:rowOff>30697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40874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8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大型投資事業の実施により上昇傾向にあったが、令和元年度に減債基金を活用した起債の繰上償還により、３か年平均の数値は減少となった。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今後も大型事業が控えていることから、新規地方債発行の抑制を図り、数値の適正化に努めるものとする。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665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162137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745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127423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630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127423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76623</xdr:rowOff>
    </xdr:from>
    <xdr:to>
      <xdr:col>68</xdr:col>
      <xdr:colOff>203200</xdr:colOff>
      <xdr:row>44</xdr:row>
      <xdr:rowOff>6773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163000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人口減少に加え、近年の物価高騰に伴い人件費・物件費等が増加している。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引き続き、経費全体の抑制を図っていくものとする。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
2,795
454.60
6,513,950
6,387,157
126,792
2,909,939
5,159,399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ごみ処理業務や消防業務を一部事務組合で行っていることから、類似団体平均と比較しても経常収支比率は低くなっている。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今後も、人件費の適正化に努めていくものとする。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843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133858</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346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49293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枠配分による予算編成を継続し、経常的な経費の抑制を図っており、今後も更なる事務事業の点検・検証、改善・見直しを行い、経費の抑制に努めるものとする。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163576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061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16</xdr:row>
      <xdr:rowOff>99568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06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99568</xdr:rowOff>
    </xdr:from>
    <xdr:to>
      <xdr:col>73</xdr:col>
      <xdr:colOff>180975</xdr:colOff>
      <xdr:row>16</xdr:row>
      <xdr:rowOff>108712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42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108712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33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129303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48768</xdr:rowOff>
    </xdr:from>
    <xdr:to>
      <xdr:col>74</xdr:col>
      <xdr:colOff>31750</xdr:colOff>
      <xdr:row>16</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160545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57912</xdr:rowOff>
    </xdr:from>
    <xdr:to>
      <xdr:col>69</xdr:col>
      <xdr:colOff>142875</xdr:colOff>
      <xdr:row>16</xdr:row>
      <xdr:rowOff>159512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169689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39624</xdr:rowOff>
    </xdr:from>
    <xdr:to>
      <xdr:col>65</xdr:col>
      <xdr:colOff>53975</xdr:colOff>
      <xdr:row>16</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151401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高齢者数の増加と、町独自の子ども・子育て支援策の実施に伴い、ほぼ類似団体平均となっている。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サービスの提供と歳出のバランスに留意しながら、施策の実施を図っていくものとする。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146249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企業会計における維持管理費や地方債元利償還額の増加に伴い、繰出金が多額となっている。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策定した「経営戦略」を基に、自主財源の確保と、更なる経常経費の削減を促し、普通会計の負担軽減に努めるものとする。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18415</xdr:rowOff>
    </xdr:from>
    <xdr:to>
      <xdr:col>82</xdr:col>
      <xdr:colOff>107950</xdr:colOff>
      <xdr:row>59</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13396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18415</xdr:rowOff>
    </xdr:from>
    <xdr:to>
      <xdr:col>78</xdr:col>
      <xdr:colOff>69850</xdr:colOff>
      <xdr:row>59</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1339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98425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185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98425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2082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53340</xdr:rowOff>
    </xdr:from>
    <xdr:to>
      <xdr:col>82</xdr:col>
      <xdr:colOff>158750</xdr:colOff>
      <xdr:row>59</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25417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139065</xdr:rowOff>
    </xdr:from>
    <xdr:to>
      <xdr:col>78</xdr:col>
      <xdr:colOff>120650</xdr:colOff>
      <xdr:row>59</xdr:row>
      <xdr:rowOff>69215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53992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6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134002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が、今後も苫前厚生クリニックに対する経営損失補てん及び一部事務組合への高額な負担金などが見込まれるため、苫前厚生クリニックの赤字縮小に向けた取り組みや、独自施策による各種助成事業の見直しを行い、適正化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803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72136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803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620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154432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1620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の大型事業の影響により地方債償還額が増加しており、減債基金を活用した繰上償還も実施したが、未だ類似団体平均を上回っていることから、引き続き、新規地方債発行額と地方債現在高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153670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6768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111761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676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111761</xdr:rowOff>
    </xdr:from>
    <xdr:to>
      <xdr:col>15</xdr:col>
      <xdr:colOff>98425</xdr:colOff>
      <xdr:row>78</xdr:row>
      <xdr:rowOff>66039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134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66039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423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15239</xdr:rowOff>
    </xdr:from>
    <xdr:to>
      <xdr:col>20</xdr:col>
      <xdr:colOff>38100</xdr:colOff>
      <xdr:row>77</xdr:row>
      <xdr:rowOff>116839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101616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60961</xdr:rowOff>
    </xdr:from>
    <xdr:to>
      <xdr:col>15</xdr:col>
      <xdr:colOff>149225</xdr:colOff>
      <xdr:row>77</xdr:row>
      <xdr:rowOff>162561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147338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今後も継続的な経費抑制に努めるものとする。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104139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16863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111761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1686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111761</xdr:rowOff>
    </xdr:from>
    <xdr:to>
      <xdr:col>73</xdr:col>
      <xdr:colOff>180975</xdr:colOff>
      <xdr:row>77</xdr:row>
      <xdr:rowOff>138430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3134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340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69866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27957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60961</xdr:rowOff>
    </xdr:from>
    <xdr:to>
      <xdr:col>74</xdr:col>
      <xdr:colOff>31750</xdr:colOff>
      <xdr:row>77</xdr:row>
      <xdr:rowOff>162561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130827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21902</xdr:rowOff>
    </xdr:from>
    <xdr:to>
      <xdr:col>29</xdr:col>
      <xdr:colOff>127000</xdr:colOff>
      <xdr:row>19</xdr:row>
      <xdr:rowOff>28319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27077"/>
          <a:ext cx="647700" cy="6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28319</xdr:rowOff>
    </xdr:from>
    <xdr:to>
      <xdr:col>26</xdr:col>
      <xdr:colOff>50800</xdr:colOff>
      <xdr:row>19</xdr:row>
      <xdr:rowOff>49496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33494"/>
          <a:ext cx="698500" cy="21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49496</xdr:rowOff>
    </xdr:from>
    <xdr:to>
      <xdr:col>22</xdr:col>
      <xdr:colOff>114300</xdr:colOff>
      <xdr:row>19</xdr:row>
      <xdr:rowOff>53661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54671"/>
          <a:ext cx="698500" cy="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53661</xdr:rowOff>
    </xdr:from>
    <xdr:to>
      <xdr:col>18</xdr:col>
      <xdr:colOff>177800</xdr:colOff>
      <xdr:row>19</xdr:row>
      <xdr:rowOff>58704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58836"/>
          <a:ext cx="698500" cy="5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142552</xdr:rowOff>
    </xdr:from>
    <xdr:to>
      <xdr:col>29</xdr:col>
      <xdr:colOff>177800</xdr:colOff>
      <xdr:row>19</xdr:row>
      <xdr:rowOff>72702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7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114629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4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148969</xdr:rowOff>
    </xdr:from>
    <xdr:to>
      <xdr:col>26</xdr:col>
      <xdr:colOff>101600</xdr:colOff>
      <xdr:row>19</xdr:row>
      <xdr:rowOff>79119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8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63896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69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170146</xdr:rowOff>
    </xdr:from>
    <xdr:to>
      <xdr:col>22</xdr:col>
      <xdr:colOff>165100</xdr:colOff>
      <xdr:row>19</xdr:row>
      <xdr:rowOff>100296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0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85073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9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2861</xdr:rowOff>
    </xdr:from>
    <xdr:to>
      <xdr:col>19</xdr:col>
      <xdr:colOff>38100</xdr:colOff>
      <xdr:row>19</xdr:row>
      <xdr:rowOff>104461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0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114638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7904</xdr:rowOff>
    </xdr:from>
    <xdr:to>
      <xdr:col>15</xdr:col>
      <xdr:colOff>101600</xdr:colOff>
      <xdr:row>19</xdr:row>
      <xdr:rowOff>109504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13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119681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8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131046</xdr:rowOff>
    </xdr:from>
    <xdr:to>
      <xdr:col>29</xdr:col>
      <xdr:colOff>127000</xdr:colOff>
      <xdr:row>37</xdr:row>
      <xdr:rowOff>54913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84296"/>
          <a:ext cx="647700" cy="95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54913</xdr:rowOff>
    </xdr:from>
    <xdr:to>
      <xdr:col>26</xdr:col>
      <xdr:colOff>50800</xdr:colOff>
      <xdr:row>37</xdr:row>
      <xdr:rowOff>101575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79613"/>
          <a:ext cx="698500" cy="4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16856</xdr:rowOff>
    </xdr:from>
    <xdr:to>
      <xdr:col>22</xdr:col>
      <xdr:colOff>114300</xdr:colOff>
      <xdr:row>37</xdr:row>
      <xdr:rowOff>101575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141556"/>
          <a:ext cx="698500" cy="8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5060</xdr:rowOff>
    </xdr:from>
    <xdr:to>
      <xdr:col>18</xdr:col>
      <xdr:colOff>177800</xdr:colOff>
      <xdr:row>37</xdr:row>
      <xdr:rowOff>16856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129760"/>
          <a:ext cx="698500" cy="1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80246</xdr:rowOff>
    </xdr:from>
    <xdr:to>
      <xdr:col>29</xdr:col>
      <xdr:colOff>177800</xdr:colOff>
      <xdr:row>37</xdr:row>
      <xdr:rowOff>10396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3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268223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7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4113</xdr:rowOff>
    </xdr:from>
    <xdr:to>
      <xdr:col>26</xdr:col>
      <xdr:colOff>101600</xdr:colOff>
      <xdr:row>37</xdr:row>
      <xdr:rowOff>105713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2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287340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9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50775</xdr:rowOff>
    </xdr:from>
    <xdr:to>
      <xdr:col>22</xdr:col>
      <xdr:colOff>165100</xdr:colOff>
      <xdr:row>37</xdr:row>
      <xdr:rowOff>152375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7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334002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137506</xdr:rowOff>
    </xdr:from>
    <xdr:to>
      <xdr:col>19</xdr:col>
      <xdr:colOff>38100</xdr:colOff>
      <xdr:row>37</xdr:row>
      <xdr:rowOff>67656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90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249283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5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125710</xdr:rowOff>
    </xdr:from>
    <xdr:to>
      <xdr:col>15</xdr:col>
      <xdr:colOff>101600</xdr:colOff>
      <xdr:row>37</xdr:row>
      <xdr:rowOff>55860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7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237487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
2,795
454.60
6,513,950
6,387,157
126,792
2,909,939
5,159,399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143624</xdr:rowOff>
    </xdr:from>
    <xdr:to>
      <xdr:col>24</xdr:col>
      <xdr:colOff>63500</xdr:colOff>
      <xdr:row>36</xdr:row>
      <xdr:rowOff>155931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15824"/>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143624</xdr:rowOff>
    </xdr:from>
    <xdr:to>
      <xdr:col>19</xdr:col>
      <xdr:colOff>177800</xdr:colOff>
      <xdr:row>37</xdr:row>
      <xdr:rowOff>4931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15824"/>
          <a:ext cx="889000" cy="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163648</xdr:rowOff>
    </xdr:from>
    <xdr:to>
      <xdr:col>15</xdr:col>
      <xdr:colOff>50800</xdr:colOff>
      <xdr:row>37</xdr:row>
      <xdr:rowOff>4931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35848"/>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163648</xdr:rowOff>
    </xdr:from>
    <xdr:to>
      <xdr:col>10</xdr:col>
      <xdr:colOff>114300</xdr:colOff>
      <xdr:row>37</xdr:row>
      <xdr:rowOff>10876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5848"/>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105131</xdr:rowOff>
    </xdr:from>
    <xdr:to>
      <xdr:col>24</xdr:col>
      <xdr:colOff>114300</xdr:colOff>
      <xdr:row>37</xdr:row>
      <xdr:rowOff>35281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83558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92824</xdr:rowOff>
    </xdr:from>
    <xdr:to>
      <xdr:col>20</xdr:col>
      <xdr:colOff>38100</xdr:colOff>
      <xdr:row>37</xdr:row>
      <xdr:rowOff>22974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14101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5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125581</xdr:rowOff>
    </xdr:from>
    <xdr:to>
      <xdr:col>15</xdr:col>
      <xdr:colOff>101600</xdr:colOff>
      <xdr:row>37</xdr:row>
      <xdr:rowOff>55731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46858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9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112848</xdr:rowOff>
    </xdr:from>
    <xdr:to>
      <xdr:col>10</xdr:col>
      <xdr:colOff>165100</xdr:colOff>
      <xdr:row>37</xdr:row>
      <xdr:rowOff>42998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59525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6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131526</xdr:rowOff>
    </xdr:from>
    <xdr:to>
      <xdr:col>6</xdr:col>
      <xdr:colOff>38100</xdr:colOff>
      <xdr:row>37</xdr:row>
      <xdr:rowOff>61676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78203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7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163644</xdr:rowOff>
    </xdr:from>
    <xdr:to>
      <xdr:col>24</xdr:col>
      <xdr:colOff>63500</xdr:colOff>
      <xdr:row>58</xdr:row>
      <xdr:rowOff>37666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6294"/>
          <a:ext cx="838200" cy="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35204</xdr:rowOff>
    </xdr:from>
    <xdr:to>
      <xdr:col>19</xdr:col>
      <xdr:colOff>177800</xdr:colOff>
      <xdr:row>58</xdr:row>
      <xdr:rowOff>37666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79304"/>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35204</xdr:rowOff>
    </xdr:from>
    <xdr:to>
      <xdr:col>15</xdr:col>
      <xdr:colOff>50800</xdr:colOff>
      <xdr:row>58</xdr:row>
      <xdr:rowOff>70968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9304"/>
          <a:ext cx="889000" cy="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70968</xdr:rowOff>
    </xdr:from>
    <xdr:to>
      <xdr:col>10</xdr:col>
      <xdr:colOff>114300</xdr:colOff>
      <xdr:row>58</xdr:row>
      <xdr:rowOff>95023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5068"/>
          <a:ext cx="889000" cy="2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112844</xdr:rowOff>
    </xdr:from>
    <xdr:to>
      <xdr:col>24</xdr:col>
      <xdr:colOff>114300</xdr:colOff>
      <xdr:row>58</xdr:row>
      <xdr:rowOff>42994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91271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158316</xdr:rowOff>
    </xdr:from>
    <xdr:to>
      <xdr:col>20</xdr:col>
      <xdr:colOff>38100</xdr:colOff>
      <xdr:row>58</xdr:row>
      <xdr:rowOff>88466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79593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2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155854</xdr:rowOff>
    </xdr:from>
    <xdr:to>
      <xdr:col>15</xdr:col>
      <xdr:colOff>101600</xdr:colOff>
      <xdr:row>58</xdr:row>
      <xdr:rowOff>86004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77131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2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20168</xdr:rowOff>
    </xdr:from>
    <xdr:to>
      <xdr:col>10</xdr:col>
      <xdr:colOff>165100</xdr:colOff>
      <xdr:row>58</xdr:row>
      <xdr:rowOff>121768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112895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44223</xdr:rowOff>
    </xdr:from>
    <xdr:to>
      <xdr:col>6</xdr:col>
      <xdr:colOff>38100</xdr:colOff>
      <xdr:row>58</xdr:row>
      <xdr:rowOff>145823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136950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140208</xdr:rowOff>
    </xdr:from>
    <xdr:to>
      <xdr:col>24</xdr:col>
      <xdr:colOff>63500</xdr:colOff>
      <xdr:row>74</xdr:row>
      <xdr:rowOff>158571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827508"/>
          <a:ext cx="8382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140208</xdr:rowOff>
    </xdr:from>
    <xdr:to>
      <xdr:col>19</xdr:col>
      <xdr:colOff>177800</xdr:colOff>
      <xdr:row>75</xdr:row>
      <xdr:rowOff>75520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827508"/>
          <a:ext cx="889000" cy="10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75520</xdr:rowOff>
    </xdr:from>
    <xdr:to>
      <xdr:col>15</xdr:col>
      <xdr:colOff>50800</xdr:colOff>
      <xdr:row>76</xdr:row>
      <xdr:rowOff>322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934270"/>
          <a:ext cx="889000" cy="9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170504</xdr:rowOff>
    </xdr:from>
    <xdr:to>
      <xdr:col>10</xdr:col>
      <xdr:colOff>114300</xdr:colOff>
      <xdr:row>76</xdr:row>
      <xdr:rowOff>322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029254"/>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107771</xdr:rowOff>
    </xdr:from>
    <xdr:to>
      <xdr:col>24</xdr:col>
      <xdr:colOff>114300</xdr:colOff>
      <xdr:row>75</xdr:row>
      <xdr:rowOff>37921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7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130648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6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89408</xdr:rowOff>
    </xdr:from>
    <xdr:to>
      <xdr:col>20</xdr:col>
      <xdr:colOff>38100</xdr:colOff>
      <xdr:row>75</xdr:row>
      <xdr:rowOff>19558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7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36085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24720</xdr:rowOff>
    </xdr:from>
    <xdr:to>
      <xdr:col>15</xdr:col>
      <xdr:colOff>101600</xdr:colOff>
      <xdr:row>75</xdr:row>
      <xdr:rowOff>126320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142847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6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120972</xdr:rowOff>
    </xdr:from>
    <xdr:to>
      <xdr:col>10</xdr:col>
      <xdr:colOff>165100</xdr:colOff>
      <xdr:row>76</xdr:row>
      <xdr:rowOff>51122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9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67649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75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119704</xdr:rowOff>
    </xdr:from>
    <xdr:to>
      <xdr:col>6</xdr:col>
      <xdr:colOff>38100</xdr:colOff>
      <xdr:row>76</xdr:row>
      <xdr:rowOff>49854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66381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7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12712</xdr:rowOff>
    </xdr:from>
    <xdr:to>
      <xdr:col>24</xdr:col>
      <xdr:colOff>63500</xdr:colOff>
      <xdr:row>94</xdr:row>
      <xdr:rowOff>90238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29012"/>
          <a:ext cx="838200" cy="7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12712</xdr:rowOff>
    </xdr:from>
    <xdr:to>
      <xdr:col>19</xdr:col>
      <xdr:colOff>177800</xdr:colOff>
      <xdr:row>95</xdr:row>
      <xdr:rowOff>41287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29012"/>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41287</xdr:rowOff>
    </xdr:from>
    <xdr:to>
      <xdr:col>15</xdr:col>
      <xdr:colOff>50800</xdr:colOff>
      <xdr:row>95</xdr:row>
      <xdr:rowOff>73216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29037"/>
          <a:ext cx="889000" cy="3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73216</xdr:rowOff>
    </xdr:from>
    <xdr:to>
      <xdr:col>10</xdr:col>
      <xdr:colOff>114300</xdr:colOff>
      <xdr:row>95</xdr:row>
      <xdr:rowOff>105220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6096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39438</xdr:rowOff>
    </xdr:from>
    <xdr:to>
      <xdr:col>24</xdr:col>
      <xdr:colOff>114300</xdr:colOff>
      <xdr:row>94</xdr:row>
      <xdr:rowOff>141038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62315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0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133362</xdr:rowOff>
    </xdr:from>
    <xdr:to>
      <xdr:col>20</xdr:col>
      <xdr:colOff>38100</xdr:colOff>
      <xdr:row>94</xdr:row>
      <xdr:rowOff>63512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80039</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161937</xdr:rowOff>
    </xdr:from>
    <xdr:to>
      <xdr:col>15</xdr:col>
      <xdr:colOff>101600</xdr:colOff>
      <xdr:row>95</xdr:row>
      <xdr:rowOff>92087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108614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22416</xdr:rowOff>
    </xdr:from>
    <xdr:to>
      <xdr:col>10</xdr:col>
      <xdr:colOff>165100</xdr:colOff>
      <xdr:row>95</xdr:row>
      <xdr:rowOff>124016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140543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54420</xdr:rowOff>
    </xdr:from>
    <xdr:to>
      <xdr:col>6</xdr:col>
      <xdr:colOff>38100</xdr:colOff>
      <xdr:row>95</xdr:row>
      <xdr:rowOff>156020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1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169814</xdr:rowOff>
    </xdr:from>
    <xdr:to>
      <xdr:col>55</xdr:col>
      <xdr:colOff>0</xdr:colOff>
      <xdr:row>36</xdr:row>
      <xdr:rowOff>68607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70564"/>
          <a:ext cx="838200" cy="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50493</xdr:rowOff>
    </xdr:from>
    <xdr:to>
      <xdr:col>50</xdr:col>
      <xdr:colOff>114300</xdr:colOff>
      <xdr:row>36</xdr:row>
      <xdr:rowOff>68607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51243"/>
          <a:ext cx="889000" cy="18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50493</xdr:rowOff>
    </xdr:from>
    <xdr:to>
      <xdr:col>45</xdr:col>
      <xdr:colOff>177800</xdr:colOff>
      <xdr:row>36</xdr:row>
      <xdr:rowOff>132387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51243"/>
          <a:ext cx="889000" cy="25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71558</xdr:rowOff>
    </xdr:from>
    <xdr:to>
      <xdr:col>41</xdr:col>
      <xdr:colOff>50800</xdr:colOff>
      <xdr:row>36</xdr:row>
      <xdr:rowOff>132387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43758"/>
          <a:ext cx="889000" cy="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119014</xdr:rowOff>
    </xdr:from>
    <xdr:to>
      <xdr:col>55</xdr:col>
      <xdr:colOff>50800</xdr:colOff>
      <xdr:row>36</xdr:row>
      <xdr:rowOff>49164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141891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7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17807</xdr:rowOff>
    </xdr:from>
    <xdr:to>
      <xdr:col>50</xdr:col>
      <xdr:colOff>165100</xdr:colOff>
      <xdr:row>36</xdr:row>
      <xdr:rowOff>119407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135934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6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171143</xdr:rowOff>
    </xdr:from>
    <xdr:to>
      <xdr:col>46</xdr:col>
      <xdr:colOff>38100</xdr:colOff>
      <xdr:row>35</xdr:row>
      <xdr:rowOff>101293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117820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81587</xdr:rowOff>
    </xdr:from>
    <xdr:to>
      <xdr:col>41</xdr:col>
      <xdr:colOff>101600</xdr:colOff>
      <xdr:row>37</xdr:row>
      <xdr:rowOff>11737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28264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2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20758</xdr:rowOff>
    </xdr:from>
    <xdr:to>
      <xdr:col>36</xdr:col>
      <xdr:colOff>165100</xdr:colOff>
      <xdr:row>36</xdr:row>
      <xdr:rowOff>122358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9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138885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6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31583</xdr:rowOff>
    </xdr:from>
    <xdr:to>
      <xdr:col>55</xdr:col>
      <xdr:colOff>0</xdr:colOff>
      <xdr:row>57</xdr:row>
      <xdr:rowOff>39085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632783"/>
          <a:ext cx="838200" cy="17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107620</xdr:rowOff>
    </xdr:from>
    <xdr:to>
      <xdr:col>50</xdr:col>
      <xdr:colOff>114300</xdr:colOff>
      <xdr:row>57</xdr:row>
      <xdr:rowOff>39085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537370"/>
          <a:ext cx="889000" cy="27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107620</xdr:rowOff>
    </xdr:from>
    <xdr:to>
      <xdr:col>45</xdr:col>
      <xdr:colOff>177800</xdr:colOff>
      <xdr:row>57</xdr:row>
      <xdr:rowOff>74187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537370"/>
          <a:ext cx="889000" cy="30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144358</xdr:rowOff>
    </xdr:from>
    <xdr:to>
      <xdr:col>41</xdr:col>
      <xdr:colOff>50800</xdr:colOff>
      <xdr:row>57</xdr:row>
      <xdr:rowOff>74187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745558"/>
          <a:ext cx="889000" cy="10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152233</xdr:rowOff>
    </xdr:from>
    <xdr:to>
      <xdr:col>55</xdr:col>
      <xdr:colOff>50800</xdr:colOff>
      <xdr:row>56</xdr:row>
      <xdr:rowOff>82383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5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3660</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3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159735</xdr:rowOff>
    </xdr:from>
    <xdr:to>
      <xdr:col>50</xdr:col>
      <xdr:colOff>165100</xdr:colOff>
      <xdr:row>57</xdr:row>
      <xdr:rowOff>89885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81012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5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56820</xdr:rowOff>
    </xdr:from>
    <xdr:to>
      <xdr:col>46</xdr:col>
      <xdr:colOff>38100</xdr:colOff>
      <xdr:row>55</xdr:row>
      <xdr:rowOff>158420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4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3497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26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23387</xdr:rowOff>
    </xdr:from>
    <xdr:to>
      <xdr:col>41</xdr:col>
      <xdr:colOff>101600</xdr:colOff>
      <xdr:row>57</xdr:row>
      <xdr:rowOff>124987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116114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8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93558</xdr:rowOff>
    </xdr:from>
    <xdr:to>
      <xdr:col>36</xdr:col>
      <xdr:colOff>165100</xdr:colOff>
      <xdr:row>57</xdr:row>
      <xdr:rowOff>23708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40235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153146</xdr:rowOff>
    </xdr:from>
    <xdr:to>
      <xdr:col>55</xdr:col>
      <xdr:colOff>0</xdr:colOff>
      <xdr:row>78</xdr:row>
      <xdr:rowOff>23085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54796"/>
          <a:ext cx="838200" cy="4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82503</xdr:rowOff>
    </xdr:from>
    <xdr:to>
      <xdr:col>50</xdr:col>
      <xdr:colOff>114300</xdr:colOff>
      <xdr:row>78</xdr:row>
      <xdr:rowOff>23085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284153"/>
          <a:ext cx="889000" cy="1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82503</xdr:rowOff>
    </xdr:from>
    <xdr:to>
      <xdr:col>45</xdr:col>
      <xdr:colOff>177800</xdr:colOff>
      <xdr:row>78</xdr:row>
      <xdr:rowOff>15011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284153"/>
          <a:ext cx="889000" cy="10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159775</xdr:rowOff>
    </xdr:from>
    <xdr:to>
      <xdr:col>41</xdr:col>
      <xdr:colOff>50800</xdr:colOff>
      <xdr:row>78</xdr:row>
      <xdr:rowOff>15011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61425"/>
          <a:ext cx="889000" cy="2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102346</xdr:rowOff>
    </xdr:from>
    <xdr:to>
      <xdr:col>55</xdr:col>
      <xdr:colOff>50800</xdr:colOff>
      <xdr:row>78</xdr:row>
      <xdr:rowOff>32496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0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143735</xdr:rowOff>
    </xdr:from>
    <xdr:to>
      <xdr:col>50</xdr:col>
      <xdr:colOff>165100</xdr:colOff>
      <xdr:row>78</xdr:row>
      <xdr:rowOff>73885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65012</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31703</xdr:rowOff>
    </xdr:from>
    <xdr:to>
      <xdr:col>46</xdr:col>
      <xdr:colOff>38100</xdr:colOff>
      <xdr:row>77</xdr:row>
      <xdr:rowOff>133303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149830</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0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135661</xdr:rowOff>
    </xdr:from>
    <xdr:to>
      <xdr:col>41</xdr:col>
      <xdr:colOff>101600</xdr:colOff>
      <xdr:row>78</xdr:row>
      <xdr:rowOff>65811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56938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108975</xdr:rowOff>
    </xdr:from>
    <xdr:to>
      <xdr:col>36</xdr:col>
      <xdr:colOff>165100</xdr:colOff>
      <xdr:row>78</xdr:row>
      <xdr:rowOff>39125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30252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152591</xdr:rowOff>
    </xdr:from>
    <xdr:to>
      <xdr:col>55</xdr:col>
      <xdr:colOff>0</xdr:colOff>
      <xdr:row>97</xdr:row>
      <xdr:rowOff>166277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097441"/>
          <a:ext cx="838200" cy="69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81862</xdr:rowOff>
    </xdr:from>
    <xdr:to>
      <xdr:col>50</xdr:col>
      <xdr:colOff>114300</xdr:colOff>
      <xdr:row>97</xdr:row>
      <xdr:rowOff>166277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198162"/>
          <a:ext cx="889000" cy="59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81862</xdr:rowOff>
    </xdr:from>
    <xdr:to>
      <xdr:col>45</xdr:col>
      <xdr:colOff>177800</xdr:colOff>
      <xdr:row>97</xdr:row>
      <xdr:rowOff>138816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198162"/>
          <a:ext cx="889000" cy="5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138816</xdr:rowOff>
    </xdr:from>
    <xdr:to>
      <xdr:col>41</xdr:col>
      <xdr:colOff>50800</xdr:colOff>
      <xdr:row>98</xdr:row>
      <xdr:rowOff>10976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769466"/>
          <a:ext cx="889000" cy="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101791</xdr:rowOff>
    </xdr:from>
    <xdr:to>
      <xdr:col>55</xdr:col>
      <xdr:colOff>50800</xdr:colOff>
      <xdr:row>94</xdr:row>
      <xdr:rowOff>31941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0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124668</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589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115477</xdr:rowOff>
    </xdr:from>
    <xdr:to>
      <xdr:col>50</xdr:col>
      <xdr:colOff>165100</xdr:colOff>
      <xdr:row>98</xdr:row>
      <xdr:rowOff>45627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36754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31062</xdr:rowOff>
    </xdr:from>
    <xdr:to>
      <xdr:col>46</xdr:col>
      <xdr:colOff>38100</xdr:colOff>
      <xdr:row>94</xdr:row>
      <xdr:rowOff>132662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1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149189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592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88016</xdr:rowOff>
    </xdr:from>
    <xdr:to>
      <xdr:col>41</xdr:col>
      <xdr:colOff>101600</xdr:colOff>
      <xdr:row>98</xdr:row>
      <xdr:rowOff>18166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9293</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1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131626</xdr:rowOff>
    </xdr:from>
    <xdr:to>
      <xdr:col>36</xdr:col>
      <xdr:colOff>165100</xdr:colOff>
      <xdr:row>98</xdr:row>
      <xdr:rowOff>61776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52903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85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39127</xdr:rowOff>
    </xdr:from>
    <xdr:to>
      <xdr:col>85</xdr:col>
      <xdr:colOff>127000</xdr:colOff>
      <xdr:row>39</xdr:row>
      <xdr:rowOff>43587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5677"/>
          <a:ext cx="8382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43587</xdr:rowOff>
    </xdr:from>
    <xdr:to>
      <xdr:col>81</xdr:col>
      <xdr:colOff>50800</xdr:colOff>
      <xdr:row>39</xdr:row>
      <xdr:rowOff>44445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30137"/>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44424</xdr:rowOff>
    </xdr:from>
    <xdr:to>
      <xdr:col>76</xdr:col>
      <xdr:colOff>114300</xdr:colOff>
      <xdr:row>39</xdr:row>
      <xdr:rowOff>44445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0974"/>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19361</xdr:rowOff>
    </xdr:from>
    <xdr:to>
      <xdr:col>71</xdr:col>
      <xdr:colOff>177800</xdr:colOff>
      <xdr:row>39</xdr:row>
      <xdr:rowOff>44424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05911"/>
          <a:ext cx="889000" cy="2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159777</xdr:rowOff>
    </xdr:from>
    <xdr:to>
      <xdr:col>85</xdr:col>
      <xdr:colOff>177800</xdr:colOff>
      <xdr:row>39</xdr:row>
      <xdr:rowOff>89927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164237</xdr:rowOff>
    </xdr:from>
    <xdr:to>
      <xdr:col>81</xdr:col>
      <xdr:colOff>101600</xdr:colOff>
      <xdr:row>39</xdr:row>
      <xdr:rowOff>94387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85514</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77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165095</xdr:rowOff>
    </xdr:from>
    <xdr:to>
      <xdr:col>76</xdr:col>
      <xdr:colOff>165100</xdr:colOff>
      <xdr:row>39</xdr:row>
      <xdr:rowOff>95245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86372</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165074</xdr:rowOff>
    </xdr:from>
    <xdr:to>
      <xdr:col>72</xdr:col>
      <xdr:colOff>38100</xdr:colOff>
      <xdr:row>39</xdr:row>
      <xdr:rowOff>95224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86351</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46333" y="67729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140011</xdr:rowOff>
    </xdr:from>
    <xdr:to>
      <xdr:col>67</xdr:col>
      <xdr:colOff>101600</xdr:colOff>
      <xdr:row>39</xdr:row>
      <xdr:rowOff>70161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61288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74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25109</xdr:rowOff>
    </xdr:from>
    <xdr:to>
      <xdr:col>85</xdr:col>
      <xdr:colOff>127000</xdr:colOff>
      <xdr:row>76</xdr:row>
      <xdr:rowOff>156676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540959"/>
          <a:ext cx="838200" cy="6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156676</xdr:rowOff>
    </xdr:from>
    <xdr:to>
      <xdr:col>81</xdr:col>
      <xdr:colOff>50800</xdr:colOff>
      <xdr:row>77</xdr:row>
      <xdr:rowOff>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86876"/>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43800</xdr:rowOff>
    </xdr:from>
    <xdr:to>
      <xdr:col>76</xdr:col>
      <xdr:colOff>114300</xdr:colOff>
      <xdr:row>77</xdr:row>
      <xdr:rowOff>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902550"/>
          <a:ext cx="889000" cy="29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43800</xdr:rowOff>
    </xdr:from>
    <xdr:to>
      <xdr:col>71</xdr:col>
      <xdr:colOff>177800</xdr:colOff>
      <xdr:row>76</xdr:row>
      <xdr:rowOff>145864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902550"/>
          <a:ext cx="889000" cy="27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145759</xdr:rowOff>
    </xdr:from>
    <xdr:to>
      <xdr:col>85</xdr:col>
      <xdr:colOff>177800</xdr:colOff>
      <xdr:row>73</xdr:row>
      <xdr:rowOff>75909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49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168636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34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105876</xdr:rowOff>
    </xdr:from>
    <xdr:to>
      <xdr:col>81</xdr:col>
      <xdr:colOff>101600</xdr:colOff>
      <xdr:row>77</xdr:row>
      <xdr:rowOff>36026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52553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1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120666</xdr:rowOff>
    </xdr:from>
    <xdr:to>
      <xdr:col>76</xdr:col>
      <xdr:colOff>165100</xdr:colOff>
      <xdr:row>77</xdr:row>
      <xdr:rowOff>50816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67343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164450</xdr:rowOff>
    </xdr:from>
    <xdr:to>
      <xdr:col>72</xdr:col>
      <xdr:colOff>38100</xdr:colOff>
      <xdr:row>75</xdr:row>
      <xdr:rowOff>94600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5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111127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6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95064</xdr:rowOff>
    </xdr:from>
    <xdr:to>
      <xdr:col>67</xdr:col>
      <xdr:colOff>101600</xdr:colOff>
      <xdr:row>77</xdr:row>
      <xdr:rowOff>25214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41742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0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72188</xdr:rowOff>
    </xdr:from>
    <xdr:to>
      <xdr:col>85</xdr:col>
      <xdr:colOff>127000</xdr:colOff>
      <xdr:row>98</xdr:row>
      <xdr:rowOff>136154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74288"/>
          <a:ext cx="838200" cy="6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72188</xdr:rowOff>
    </xdr:from>
    <xdr:to>
      <xdr:col>81</xdr:col>
      <xdr:colOff>50800</xdr:colOff>
      <xdr:row>98</xdr:row>
      <xdr:rowOff>132446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74288"/>
          <a:ext cx="889000" cy="6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132446</xdr:rowOff>
    </xdr:from>
    <xdr:to>
      <xdr:col>76</xdr:col>
      <xdr:colOff>114300</xdr:colOff>
      <xdr:row>98</xdr:row>
      <xdr:rowOff>133161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34546"/>
          <a:ext cx="8890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133161</xdr:rowOff>
    </xdr:from>
    <xdr:to>
      <xdr:col>71</xdr:col>
      <xdr:colOff>177800</xdr:colOff>
      <xdr:row>98</xdr:row>
      <xdr:rowOff>136441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5261"/>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85354</xdr:rowOff>
    </xdr:from>
    <xdr:to>
      <xdr:col>85</xdr:col>
      <xdr:colOff>177800</xdr:colOff>
      <xdr:row>99</xdr:row>
      <xdr:rowOff>15504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281</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21388</xdr:rowOff>
    </xdr:from>
    <xdr:to>
      <xdr:col>81</xdr:col>
      <xdr:colOff>101600</xdr:colOff>
      <xdr:row>98</xdr:row>
      <xdr:rowOff>122988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114115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81646</xdr:rowOff>
    </xdr:from>
    <xdr:to>
      <xdr:col>76</xdr:col>
      <xdr:colOff>165100</xdr:colOff>
      <xdr:row>99</xdr:row>
      <xdr:rowOff>11796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2923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7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82361</xdr:rowOff>
    </xdr:from>
    <xdr:to>
      <xdr:col>72</xdr:col>
      <xdr:colOff>38100</xdr:colOff>
      <xdr:row>99</xdr:row>
      <xdr:rowOff>12511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3638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85641</xdr:rowOff>
    </xdr:from>
    <xdr:to>
      <xdr:col>67</xdr:col>
      <xdr:colOff>101600</xdr:colOff>
      <xdr:row>99</xdr:row>
      <xdr:rowOff>15791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6918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162217</xdr:rowOff>
    </xdr:from>
    <xdr:to>
      <xdr:col>116</xdr:col>
      <xdr:colOff>63500</xdr:colOff>
      <xdr:row>58</xdr:row>
      <xdr:rowOff>163131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0631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163131</xdr:rowOff>
    </xdr:from>
    <xdr:to>
      <xdr:col>111</xdr:col>
      <xdr:colOff>177800</xdr:colOff>
      <xdr:row>58</xdr:row>
      <xdr:rowOff>164861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07231"/>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164861</xdr:rowOff>
    </xdr:from>
    <xdr:to>
      <xdr:col>107</xdr:col>
      <xdr:colOff>50800</xdr:colOff>
      <xdr:row>58</xdr:row>
      <xdr:rowOff>165669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08961"/>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165669</xdr:rowOff>
    </xdr:from>
    <xdr:to>
      <xdr:col>102</xdr:col>
      <xdr:colOff>114300</xdr:colOff>
      <xdr:row>58</xdr:row>
      <xdr:rowOff>166736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0976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111417</xdr:rowOff>
    </xdr:from>
    <xdr:to>
      <xdr:col>116</xdr:col>
      <xdr:colOff>114300</xdr:colOff>
      <xdr:row>59</xdr:row>
      <xdr:rowOff>41567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112331</xdr:rowOff>
    </xdr:from>
    <xdr:to>
      <xdr:col>112</xdr:col>
      <xdr:colOff>38100</xdr:colOff>
      <xdr:row>59</xdr:row>
      <xdr:rowOff>42481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33608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114061</xdr:rowOff>
    </xdr:from>
    <xdr:to>
      <xdr:col>107</xdr:col>
      <xdr:colOff>101600</xdr:colOff>
      <xdr:row>59</xdr:row>
      <xdr:rowOff>44211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35338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5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114869</xdr:rowOff>
    </xdr:from>
    <xdr:to>
      <xdr:col>102</xdr:col>
      <xdr:colOff>165100</xdr:colOff>
      <xdr:row>59</xdr:row>
      <xdr:rowOff>45019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36146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115936</xdr:rowOff>
    </xdr:from>
    <xdr:to>
      <xdr:col>98</xdr:col>
      <xdr:colOff>38100</xdr:colOff>
      <xdr:row>59</xdr:row>
      <xdr:rowOff>46086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37213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46565</xdr:rowOff>
    </xdr:from>
    <xdr:to>
      <xdr:col>116</xdr:col>
      <xdr:colOff>63500</xdr:colOff>
      <xdr:row>76</xdr:row>
      <xdr:rowOff>54448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076765"/>
          <a:ext cx="8382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46565</xdr:rowOff>
    </xdr:from>
    <xdr:to>
      <xdr:col>111</xdr:col>
      <xdr:colOff>177800</xdr:colOff>
      <xdr:row>76</xdr:row>
      <xdr:rowOff>119565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76765"/>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115579</xdr:rowOff>
    </xdr:from>
    <xdr:to>
      <xdr:col>107</xdr:col>
      <xdr:colOff>50800</xdr:colOff>
      <xdr:row>76</xdr:row>
      <xdr:rowOff>119565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145779"/>
          <a:ext cx="8890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115579</xdr:rowOff>
    </xdr:from>
    <xdr:to>
      <xdr:col>102</xdr:col>
      <xdr:colOff>114300</xdr:colOff>
      <xdr:row>76</xdr:row>
      <xdr:rowOff>123706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45779"/>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3648</xdr:rowOff>
    </xdr:from>
    <xdr:to>
      <xdr:col>116</xdr:col>
      <xdr:colOff>114300</xdr:colOff>
      <xdr:row>76</xdr:row>
      <xdr:rowOff>105248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3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26524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8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167215</xdr:rowOff>
    </xdr:from>
    <xdr:to>
      <xdr:col>112</xdr:col>
      <xdr:colOff>38100</xdr:colOff>
      <xdr:row>76</xdr:row>
      <xdr:rowOff>97365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113892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0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68765</xdr:rowOff>
    </xdr:from>
    <xdr:to>
      <xdr:col>107</xdr:col>
      <xdr:colOff>101600</xdr:colOff>
      <xdr:row>76</xdr:row>
      <xdr:rowOff>170365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15441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7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64779</xdr:rowOff>
    </xdr:from>
    <xdr:to>
      <xdr:col>102</xdr:col>
      <xdr:colOff>165100</xdr:colOff>
      <xdr:row>76</xdr:row>
      <xdr:rowOff>166379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11456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87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72906</xdr:rowOff>
    </xdr:from>
    <xdr:to>
      <xdr:col>98</xdr:col>
      <xdr:colOff>38100</xdr:colOff>
      <xdr:row>77</xdr:row>
      <xdr:rowOff>3056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19583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8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物価の高騰により、住民一人当たりのコストは伸びている。扶助費については、新型コロナウイルス感染症対策による給付金等により令和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年度に大幅増となったが、令和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年度は微減している。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また、普通建設事業費については、新日本海地域交流センターの大規模改修事業により前年度から大きく増加し類似団体平均よりも大きく上回る結果となった。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らのことから、コスト抑制には真に必要な事業、緊急を要する事業を峻別し、事務事業の「選択と集中」に取り組み、「公共施設等総合管理計画」などに基づいた計画的な事業実施を進め、今後も本町財政の健全性に努め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
2,795
454.60
6,513,950
6,387,157
126,792
2,909,939
5,159,399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81045</xdr:rowOff>
    </xdr:from>
    <xdr:to>
      <xdr:col>24</xdr:col>
      <xdr:colOff>63500</xdr:colOff>
      <xdr:row>37</xdr:row>
      <xdr:rowOff>82626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4695"/>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82626</xdr:rowOff>
    </xdr:from>
    <xdr:to>
      <xdr:col>19</xdr:col>
      <xdr:colOff>177800</xdr:colOff>
      <xdr:row>37</xdr:row>
      <xdr:rowOff>89160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6276"/>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89160</xdr:rowOff>
    </xdr:from>
    <xdr:to>
      <xdr:col>15</xdr:col>
      <xdr:colOff>50800</xdr:colOff>
      <xdr:row>37</xdr:row>
      <xdr:rowOff>96171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2810"/>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96057</xdr:rowOff>
    </xdr:from>
    <xdr:to>
      <xdr:col>10</xdr:col>
      <xdr:colOff>114300</xdr:colOff>
      <xdr:row>37</xdr:row>
      <xdr:rowOff>96171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970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30245</xdr:rowOff>
    </xdr:from>
    <xdr:to>
      <xdr:col>24</xdr:col>
      <xdr:colOff>114300</xdr:colOff>
      <xdr:row>37</xdr:row>
      <xdr:rowOff>131845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8672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31826</xdr:rowOff>
    </xdr:from>
    <xdr:to>
      <xdr:col>20</xdr:col>
      <xdr:colOff>38100</xdr:colOff>
      <xdr:row>37</xdr:row>
      <xdr:rowOff>133426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124553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38360</xdr:rowOff>
    </xdr:from>
    <xdr:to>
      <xdr:col>15</xdr:col>
      <xdr:colOff>101600</xdr:colOff>
      <xdr:row>37</xdr:row>
      <xdr:rowOff>139960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131087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45371</xdr:rowOff>
    </xdr:from>
    <xdr:to>
      <xdr:col>10</xdr:col>
      <xdr:colOff>165100</xdr:colOff>
      <xdr:row>37</xdr:row>
      <xdr:rowOff>146971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138098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45257</xdr:rowOff>
    </xdr:from>
    <xdr:to>
      <xdr:col>6</xdr:col>
      <xdr:colOff>38100</xdr:colOff>
      <xdr:row>37</xdr:row>
      <xdr:rowOff>146857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137983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148782</xdr:rowOff>
    </xdr:from>
    <xdr:to>
      <xdr:col>24</xdr:col>
      <xdr:colOff>63500</xdr:colOff>
      <xdr:row>58</xdr:row>
      <xdr:rowOff>78891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21432"/>
          <a:ext cx="838200" cy="10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32662</xdr:rowOff>
    </xdr:from>
    <xdr:to>
      <xdr:col>19</xdr:col>
      <xdr:colOff>177800</xdr:colOff>
      <xdr:row>57</xdr:row>
      <xdr:rowOff>148782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33862"/>
          <a:ext cx="889000" cy="28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32662</xdr:rowOff>
    </xdr:from>
    <xdr:to>
      <xdr:col>15</xdr:col>
      <xdr:colOff>50800</xdr:colOff>
      <xdr:row>58</xdr:row>
      <xdr:rowOff>80996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33862"/>
          <a:ext cx="889000" cy="39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79610</xdr:rowOff>
    </xdr:from>
    <xdr:to>
      <xdr:col>10</xdr:col>
      <xdr:colOff>114300</xdr:colOff>
      <xdr:row>58</xdr:row>
      <xdr:rowOff>80996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23710"/>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28091</xdr:rowOff>
    </xdr:from>
    <xdr:to>
      <xdr:col>24</xdr:col>
      <xdr:colOff>114300</xdr:colOff>
      <xdr:row>58</xdr:row>
      <xdr:rowOff>129691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114468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8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97982</xdr:rowOff>
    </xdr:from>
    <xdr:to>
      <xdr:col>20</xdr:col>
      <xdr:colOff>38100</xdr:colOff>
      <xdr:row>58</xdr:row>
      <xdr:rowOff>28132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19259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6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153312</xdr:rowOff>
    </xdr:from>
    <xdr:to>
      <xdr:col>15</xdr:col>
      <xdr:colOff>101600</xdr:colOff>
      <xdr:row>56</xdr:row>
      <xdr:rowOff>83462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99989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35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30196</xdr:rowOff>
    </xdr:from>
    <xdr:to>
      <xdr:col>10</xdr:col>
      <xdr:colOff>165100</xdr:colOff>
      <xdr:row>58</xdr:row>
      <xdr:rowOff>131796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122923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6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28810</xdr:rowOff>
    </xdr:from>
    <xdr:to>
      <xdr:col>6</xdr:col>
      <xdr:colOff>38100</xdr:colOff>
      <xdr:row>58</xdr:row>
      <xdr:rowOff>130410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121537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6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29786</xdr:rowOff>
    </xdr:from>
    <xdr:to>
      <xdr:col>24</xdr:col>
      <xdr:colOff>63500</xdr:colOff>
      <xdr:row>77</xdr:row>
      <xdr:rowOff>31517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59986"/>
          <a:ext cx="838200" cy="17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29786</xdr:rowOff>
    </xdr:from>
    <xdr:to>
      <xdr:col>19</xdr:col>
      <xdr:colOff>177800</xdr:colOff>
      <xdr:row>77</xdr:row>
      <xdr:rowOff>121941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59986"/>
          <a:ext cx="889000" cy="26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119306</xdr:rowOff>
    </xdr:from>
    <xdr:to>
      <xdr:col>15</xdr:col>
      <xdr:colOff>50800</xdr:colOff>
      <xdr:row>77</xdr:row>
      <xdr:rowOff>121941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20956"/>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86469</xdr:rowOff>
    </xdr:from>
    <xdr:to>
      <xdr:col>10</xdr:col>
      <xdr:colOff>114300</xdr:colOff>
      <xdr:row>77</xdr:row>
      <xdr:rowOff>119306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945219"/>
          <a:ext cx="889000" cy="37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152167</xdr:rowOff>
    </xdr:from>
    <xdr:to>
      <xdr:col>24</xdr:col>
      <xdr:colOff>114300</xdr:colOff>
      <xdr:row>77</xdr:row>
      <xdr:rowOff>82317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8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130594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6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150436</xdr:rowOff>
    </xdr:from>
    <xdr:to>
      <xdr:col>20</xdr:col>
      <xdr:colOff>38100</xdr:colOff>
      <xdr:row>76</xdr:row>
      <xdr:rowOff>80586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97113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8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71141</xdr:rowOff>
    </xdr:from>
    <xdr:to>
      <xdr:col>15</xdr:col>
      <xdr:colOff>101600</xdr:colOff>
      <xdr:row>78</xdr:row>
      <xdr:rowOff>1291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163868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68506</xdr:rowOff>
    </xdr:from>
    <xdr:to>
      <xdr:col>10</xdr:col>
      <xdr:colOff>165100</xdr:colOff>
      <xdr:row>77</xdr:row>
      <xdr:rowOff>170106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161233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6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35669</xdr:rowOff>
    </xdr:from>
    <xdr:to>
      <xdr:col>6</xdr:col>
      <xdr:colOff>38100</xdr:colOff>
      <xdr:row>75</xdr:row>
      <xdr:rowOff>137269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9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153796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6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65394</xdr:rowOff>
    </xdr:from>
    <xdr:to>
      <xdr:col>24</xdr:col>
      <xdr:colOff>63500</xdr:colOff>
      <xdr:row>96</xdr:row>
      <xdr:rowOff>138378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24594"/>
          <a:ext cx="838200" cy="7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138378</xdr:rowOff>
    </xdr:from>
    <xdr:to>
      <xdr:col>19</xdr:col>
      <xdr:colOff>177800</xdr:colOff>
      <xdr:row>97</xdr:row>
      <xdr:rowOff>85861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97578"/>
          <a:ext cx="889000" cy="11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85861</xdr:rowOff>
    </xdr:from>
    <xdr:to>
      <xdr:col>15</xdr:col>
      <xdr:colOff>50800</xdr:colOff>
      <xdr:row>97</xdr:row>
      <xdr:rowOff>123701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16511"/>
          <a:ext cx="889000" cy="3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123701</xdr:rowOff>
    </xdr:from>
    <xdr:to>
      <xdr:col>10</xdr:col>
      <xdr:colOff>114300</xdr:colOff>
      <xdr:row>97</xdr:row>
      <xdr:rowOff>166188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54351"/>
          <a:ext cx="8890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14594</xdr:rowOff>
    </xdr:from>
    <xdr:to>
      <xdr:col>24</xdr:col>
      <xdr:colOff>114300</xdr:colOff>
      <xdr:row>96</xdr:row>
      <xdr:rowOff>116194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37471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2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87578</xdr:rowOff>
    </xdr:from>
    <xdr:to>
      <xdr:col>20</xdr:col>
      <xdr:colOff>38100</xdr:colOff>
      <xdr:row>97</xdr:row>
      <xdr:rowOff>17728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34255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2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35061</xdr:rowOff>
    </xdr:from>
    <xdr:to>
      <xdr:col>15</xdr:col>
      <xdr:colOff>101600</xdr:colOff>
      <xdr:row>97</xdr:row>
      <xdr:rowOff>136661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127788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5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72901</xdr:rowOff>
    </xdr:from>
    <xdr:to>
      <xdr:col>10</xdr:col>
      <xdr:colOff>165100</xdr:colOff>
      <xdr:row>98</xdr:row>
      <xdr:rowOff>3051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165628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115388</xdr:rowOff>
    </xdr:from>
    <xdr:to>
      <xdr:col>6</xdr:col>
      <xdr:colOff>38100</xdr:colOff>
      <xdr:row>98</xdr:row>
      <xdr:rowOff>45538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36665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635</xdr:rowOff>
    </xdr:from>
    <xdr:to>
      <xdr:col>55</xdr:col>
      <xdr:colOff>0</xdr:colOff>
      <xdr:row>38</xdr:row>
      <xdr:rowOff>123571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15735"/>
          <a:ext cx="838200" cy="1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69215</xdr:rowOff>
    </xdr:from>
    <xdr:to>
      <xdr:col>50</xdr:col>
      <xdr:colOff>114300</xdr:colOff>
      <xdr:row>38</xdr:row>
      <xdr:rowOff>123571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84315"/>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131064</xdr:rowOff>
    </xdr:from>
    <xdr:to>
      <xdr:col>45</xdr:col>
      <xdr:colOff>177800</xdr:colOff>
      <xdr:row>38</xdr:row>
      <xdr:rowOff>69215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74714"/>
          <a:ext cx="8890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131064</xdr:rowOff>
    </xdr:from>
    <xdr:to>
      <xdr:col>41</xdr:col>
      <xdr:colOff>50800</xdr:colOff>
      <xdr:row>39</xdr:row>
      <xdr:rowOff>20320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474714"/>
          <a:ext cx="889000" cy="2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121285</xdr:rowOff>
    </xdr:from>
    <xdr:to>
      <xdr:col>55</xdr:col>
      <xdr:colOff>50800</xdr:colOff>
      <xdr:row>38</xdr:row>
      <xdr:rowOff>51435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144162</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1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72771</xdr:rowOff>
    </xdr:from>
    <xdr:to>
      <xdr:col>50</xdr:col>
      <xdr:colOff>165100</xdr:colOff>
      <xdr:row>39</xdr:row>
      <xdr:rowOff>2921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19448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363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18415</xdr:rowOff>
    </xdr:from>
    <xdr:to>
      <xdr:col>46</xdr:col>
      <xdr:colOff>38100</xdr:colOff>
      <xdr:row>38</xdr:row>
      <xdr:rowOff>120015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136542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30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80264</xdr:rowOff>
    </xdr:from>
    <xdr:to>
      <xdr:col>41</xdr:col>
      <xdr:colOff>101600</xdr:colOff>
      <xdr:row>38</xdr:row>
      <xdr:rowOff>10414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26941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140970</xdr:rowOff>
    </xdr:from>
    <xdr:to>
      <xdr:col>36</xdr:col>
      <xdr:colOff>165100</xdr:colOff>
      <xdr:row>39</xdr:row>
      <xdr:rowOff>71120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62247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48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76929</xdr:rowOff>
    </xdr:from>
    <xdr:to>
      <xdr:col>55</xdr:col>
      <xdr:colOff>0</xdr:colOff>
      <xdr:row>58</xdr:row>
      <xdr:rowOff>82955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1029"/>
          <a:ext cx="8382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31001</xdr:rowOff>
    </xdr:from>
    <xdr:to>
      <xdr:col>50</xdr:col>
      <xdr:colOff>114300</xdr:colOff>
      <xdr:row>58</xdr:row>
      <xdr:rowOff>82955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75101"/>
          <a:ext cx="889000" cy="5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31001</xdr:rowOff>
    </xdr:from>
    <xdr:to>
      <xdr:col>45</xdr:col>
      <xdr:colOff>177800</xdr:colOff>
      <xdr:row>58</xdr:row>
      <xdr:rowOff>67194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75101"/>
          <a:ext cx="88900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47506</xdr:rowOff>
    </xdr:from>
    <xdr:to>
      <xdr:col>41</xdr:col>
      <xdr:colOff>50800</xdr:colOff>
      <xdr:row>58</xdr:row>
      <xdr:rowOff>67194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91606"/>
          <a:ext cx="889000" cy="1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26129</xdr:rowOff>
    </xdr:from>
    <xdr:to>
      <xdr:col>55</xdr:col>
      <xdr:colOff>50800</xdr:colOff>
      <xdr:row>58</xdr:row>
      <xdr:rowOff>127729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32155</xdr:rowOff>
    </xdr:from>
    <xdr:to>
      <xdr:col>50</xdr:col>
      <xdr:colOff>165100</xdr:colOff>
      <xdr:row>58</xdr:row>
      <xdr:rowOff>133755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124882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6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151651</xdr:rowOff>
    </xdr:from>
    <xdr:to>
      <xdr:col>46</xdr:col>
      <xdr:colOff>38100</xdr:colOff>
      <xdr:row>58</xdr:row>
      <xdr:rowOff>81801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98328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9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16394</xdr:rowOff>
    </xdr:from>
    <xdr:to>
      <xdr:col>41</xdr:col>
      <xdr:colOff>101600</xdr:colOff>
      <xdr:row>58</xdr:row>
      <xdr:rowOff>117994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134521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3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168156</xdr:rowOff>
    </xdr:from>
    <xdr:to>
      <xdr:col>36</xdr:col>
      <xdr:colOff>165100</xdr:colOff>
      <xdr:row>58</xdr:row>
      <xdr:rowOff>98306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114833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1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43313</xdr:rowOff>
    </xdr:from>
    <xdr:to>
      <xdr:col>55</xdr:col>
      <xdr:colOff>0</xdr:colOff>
      <xdr:row>77</xdr:row>
      <xdr:rowOff>132941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216263"/>
          <a:ext cx="838200" cy="111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107738</xdr:rowOff>
    </xdr:from>
    <xdr:to>
      <xdr:col>50</xdr:col>
      <xdr:colOff>114300</xdr:colOff>
      <xdr:row>77</xdr:row>
      <xdr:rowOff>132941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09388"/>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107738</xdr:rowOff>
    </xdr:from>
    <xdr:to>
      <xdr:col>45</xdr:col>
      <xdr:colOff>177800</xdr:colOff>
      <xdr:row>78</xdr:row>
      <xdr:rowOff>9261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09388"/>
          <a:ext cx="889000" cy="7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9261</xdr:rowOff>
    </xdr:from>
    <xdr:to>
      <xdr:col>41</xdr:col>
      <xdr:colOff>50800</xdr:colOff>
      <xdr:row>78</xdr:row>
      <xdr:rowOff>15244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82361"/>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163963</xdr:rowOff>
    </xdr:from>
    <xdr:to>
      <xdr:col>55</xdr:col>
      <xdr:colOff>50800</xdr:colOff>
      <xdr:row>71</xdr:row>
      <xdr:rowOff>94113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1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116990</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11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82141</xdr:rowOff>
    </xdr:from>
    <xdr:to>
      <xdr:col>50</xdr:col>
      <xdr:colOff>165100</xdr:colOff>
      <xdr:row>78</xdr:row>
      <xdr:rowOff>12291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28818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56938</xdr:rowOff>
    </xdr:from>
    <xdr:to>
      <xdr:col>46</xdr:col>
      <xdr:colOff>38100</xdr:colOff>
      <xdr:row>77</xdr:row>
      <xdr:rowOff>158538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3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129911</xdr:rowOff>
    </xdr:from>
    <xdr:to>
      <xdr:col>41</xdr:col>
      <xdr:colOff>101600</xdr:colOff>
      <xdr:row>78</xdr:row>
      <xdr:rowOff>60061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76588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135894</xdr:rowOff>
    </xdr:from>
    <xdr:to>
      <xdr:col>36</xdr:col>
      <xdr:colOff>165100</xdr:colOff>
      <xdr:row>78</xdr:row>
      <xdr:rowOff>66044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82571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1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140577</xdr:rowOff>
    </xdr:from>
    <xdr:to>
      <xdr:col>55</xdr:col>
      <xdr:colOff>0</xdr:colOff>
      <xdr:row>96</xdr:row>
      <xdr:rowOff>50891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428327"/>
          <a:ext cx="838200" cy="8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20313</xdr:rowOff>
    </xdr:from>
    <xdr:to>
      <xdr:col>50</xdr:col>
      <xdr:colOff>114300</xdr:colOff>
      <xdr:row>95</xdr:row>
      <xdr:rowOff>140577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08063"/>
          <a:ext cx="889000" cy="1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20313</xdr:rowOff>
    </xdr:from>
    <xdr:to>
      <xdr:col>45</xdr:col>
      <xdr:colOff>177800</xdr:colOff>
      <xdr:row>95</xdr:row>
      <xdr:rowOff>146521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08063"/>
          <a:ext cx="889000" cy="12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88609</xdr:rowOff>
    </xdr:from>
    <xdr:to>
      <xdr:col>41</xdr:col>
      <xdr:colOff>50800</xdr:colOff>
      <xdr:row>95</xdr:row>
      <xdr:rowOff>146521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37635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xdr:rowOff>
    </xdr:from>
    <xdr:to>
      <xdr:col>55</xdr:col>
      <xdr:colOff>50800</xdr:colOff>
      <xdr:row>96</xdr:row>
      <xdr:rowOff>101691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5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22968</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1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89777</xdr:rowOff>
    </xdr:from>
    <xdr:to>
      <xdr:col>50</xdr:col>
      <xdr:colOff>165100</xdr:colOff>
      <xdr:row>96</xdr:row>
      <xdr:rowOff>19927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36454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15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140963</xdr:rowOff>
    </xdr:from>
    <xdr:to>
      <xdr:col>46</xdr:col>
      <xdr:colOff>38100</xdr:colOff>
      <xdr:row>95</xdr:row>
      <xdr:rowOff>71113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87640</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03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95721</xdr:rowOff>
    </xdr:from>
    <xdr:to>
      <xdr:col>41</xdr:col>
      <xdr:colOff>101600</xdr:colOff>
      <xdr:row>96</xdr:row>
      <xdr:rowOff>25871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42398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15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37809</xdr:rowOff>
    </xdr:from>
    <xdr:to>
      <xdr:col>36</xdr:col>
      <xdr:colOff>165100</xdr:colOff>
      <xdr:row>95</xdr:row>
      <xdr:rowOff>139409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155936</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160153</xdr:rowOff>
    </xdr:from>
    <xdr:to>
      <xdr:col>85</xdr:col>
      <xdr:colOff>127000</xdr:colOff>
      <xdr:row>38</xdr:row>
      <xdr:rowOff>10585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03803"/>
          <a:ext cx="8382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160153</xdr:rowOff>
    </xdr:from>
    <xdr:to>
      <xdr:col>81</xdr:col>
      <xdr:colOff>50800</xdr:colOff>
      <xdr:row>37</xdr:row>
      <xdr:rowOff>165288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03803"/>
          <a:ext cx="8890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165288</xdr:rowOff>
    </xdr:from>
    <xdr:to>
      <xdr:col>76</xdr:col>
      <xdr:colOff>114300</xdr:colOff>
      <xdr:row>38</xdr:row>
      <xdr:rowOff>18483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08938"/>
          <a:ext cx="889000" cy="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163968</xdr:rowOff>
    </xdr:from>
    <xdr:to>
      <xdr:col>71</xdr:col>
      <xdr:colOff>177800</xdr:colOff>
      <xdr:row>38</xdr:row>
      <xdr:rowOff>18483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07618"/>
          <a:ext cx="889000" cy="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131235</xdr:rowOff>
    </xdr:from>
    <xdr:to>
      <xdr:col>85</xdr:col>
      <xdr:colOff>177800</xdr:colOff>
      <xdr:row>38</xdr:row>
      <xdr:rowOff>61385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109353</xdr:rowOff>
    </xdr:from>
    <xdr:to>
      <xdr:col>81</xdr:col>
      <xdr:colOff>101600</xdr:colOff>
      <xdr:row>38</xdr:row>
      <xdr:rowOff>39503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56030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2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114487</xdr:rowOff>
    </xdr:from>
    <xdr:to>
      <xdr:col>76</xdr:col>
      <xdr:colOff>165100</xdr:colOff>
      <xdr:row>38</xdr:row>
      <xdr:rowOff>44638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581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35765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139133</xdr:rowOff>
    </xdr:from>
    <xdr:to>
      <xdr:col>72</xdr:col>
      <xdr:colOff>38100</xdr:colOff>
      <xdr:row>38</xdr:row>
      <xdr:rowOff>69283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113168</xdr:rowOff>
    </xdr:from>
    <xdr:to>
      <xdr:col>67</xdr:col>
      <xdr:colOff>101600</xdr:colOff>
      <xdr:row>38</xdr:row>
      <xdr:rowOff>43318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59845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129906</xdr:rowOff>
    </xdr:from>
    <xdr:to>
      <xdr:col>85</xdr:col>
      <xdr:colOff>127000</xdr:colOff>
      <xdr:row>57</xdr:row>
      <xdr:rowOff>132331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02556"/>
          <a:ext cx="8382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111619</xdr:rowOff>
    </xdr:from>
    <xdr:to>
      <xdr:col>81</xdr:col>
      <xdr:colOff>50800</xdr:colOff>
      <xdr:row>57</xdr:row>
      <xdr:rowOff>129906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84269"/>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111619</xdr:rowOff>
    </xdr:from>
    <xdr:to>
      <xdr:col>76</xdr:col>
      <xdr:colOff>114300</xdr:colOff>
      <xdr:row>58</xdr:row>
      <xdr:rowOff>717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84269"/>
          <a:ext cx="889000" cy="6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717</xdr:rowOff>
    </xdr:from>
    <xdr:to>
      <xdr:col>71</xdr:col>
      <xdr:colOff>177800</xdr:colOff>
      <xdr:row>58</xdr:row>
      <xdr:rowOff>13492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44817"/>
          <a:ext cx="889000" cy="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81531</xdr:rowOff>
    </xdr:from>
    <xdr:to>
      <xdr:col>85</xdr:col>
      <xdr:colOff>177800</xdr:colOff>
      <xdr:row>58</xdr:row>
      <xdr:rowOff>11681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5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59958</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3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79106</xdr:rowOff>
    </xdr:from>
    <xdr:to>
      <xdr:col>81</xdr:col>
      <xdr:colOff>101600</xdr:colOff>
      <xdr:row>58</xdr:row>
      <xdr:rowOff>9256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5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383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4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60819</xdr:rowOff>
    </xdr:from>
    <xdr:to>
      <xdr:col>76</xdr:col>
      <xdr:colOff>165100</xdr:colOff>
      <xdr:row>57</xdr:row>
      <xdr:rowOff>162419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7496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0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121367</xdr:rowOff>
    </xdr:from>
    <xdr:to>
      <xdr:col>72</xdr:col>
      <xdr:colOff>38100</xdr:colOff>
      <xdr:row>58</xdr:row>
      <xdr:rowOff>51517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42644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98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134142</xdr:rowOff>
    </xdr:from>
    <xdr:to>
      <xdr:col>67</xdr:col>
      <xdr:colOff>101600</xdr:colOff>
      <xdr:row>58</xdr:row>
      <xdr:rowOff>64292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0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55419</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99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39128</xdr:rowOff>
    </xdr:from>
    <xdr:to>
      <xdr:col>85</xdr:col>
      <xdr:colOff>127000</xdr:colOff>
      <xdr:row>79</xdr:row>
      <xdr:rowOff>43586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3678"/>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43586</xdr:rowOff>
    </xdr:from>
    <xdr:to>
      <xdr:col>81</xdr:col>
      <xdr:colOff>50800</xdr:colOff>
      <xdr:row>79</xdr:row>
      <xdr:rowOff>44444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88136"/>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44424</xdr:rowOff>
    </xdr:from>
    <xdr:to>
      <xdr:col>76</xdr:col>
      <xdr:colOff>114300</xdr:colOff>
      <xdr:row>79</xdr:row>
      <xdr:rowOff>44444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8974"/>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19362</xdr:rowOff>
    </xdr:from>
    <xdr:to>
      <xdr:col>71</xdr:col>
      <xdr:colOff>177800</xdr:colOff>
      <xdr:row>79</xdr:row>
      <xdr:rowOff>44424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63912"/>
          <a:ext cx="8890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159778</xdr:rowOff>
    </xdr:from>
    <xdr:to>
      <xdr:col>85</xdr:col>
      <xdr:colOff>177800</xdr:colOff>
      <xdr:row>79</xdr:row>
      <xdr:rowOff>89928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164236</xdr:rowOff>
    </xdr:from>
    <xdr:to>
      <xdr:col>81</xdr:col>
      <xdr:colOff>101600</xdr:colOff>
      <xdr:row>79</xdr:row>
      <xdr:rowOff>94386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85513</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3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165094</xdr:rowOff>
    </xdr:from>
    <xdr:to>
      <xdr:col>76</xdr:col>
      <xdr:colOff>165100</xdr:colOff>
      <xdr:row>79</xdr:row>
      <xdr:rowOff>95244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86371</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165074</xdr:rowOff>
    </xdr:from>
    <xdr:to>
      <xdr:col>72</xdr:col>
      <xdr:colOff>38100</xdr:colOff>
      <xdr:row>79</xdr:row>
      <xdr:rowOff>95224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86351</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6309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140012</xdr:rowOff>
    </xdr:from>
    <xdr:to>
      <xdr:col>67</xdr:col>
      <xdr:colOff>101600</xdr:colOff>
      <xdr:row>79</xdr:row>
      <xdr:rowOff>70162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61289</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6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25109</xdr:rowOff>
    </xdr:from>
    <xdr:to>
      <xdr:col>85</xdr:col>
      <xdr:colOff>127000</xdr:colOff>
      <xdr:row>96</xdr:row>
      <xdr:rowOff>156676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969959"/>
          <a:ext cx="838200" cy="6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156676</xdr:rowOff>
    </xdr:from>
    <xdr:to>
      <xdr:col>81</xdr:col>
      <xdr:colOff>50800</xdr:colOff>
      <xdr:row>97</xdr:row>
      <xdr:rowOff>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15876"/>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43800</xdr:rowOff>
    </xdr:from>
    <xdr:to>
      <xdr:col>76</xdr:col>
      <xdr:colOff>114300</xdr:colOff>
      <xdr:row>97</xdr:row>
      <xdr:rowOff>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331550"/>
          <a:ext cx="889000" cy="29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43800</xdr:rowOff>
    </xdr:from>
    <xdr:to>
      <xdr:col>71</xdr:col>
      <xdr:colOff>177800</xdr:colOff>
      <xdr:row>96</xdr:row>
      <xdr:rowOff>145864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331550"/>
          <a:ext cx="889000" cy="27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145759</xdr:rowOff>
    </xdr:from>
    <xdr:to>
      <xdr:col>85</xdr:col>
      <xdr:colOff>177800</xdr:colOff>
      <xdr:row>93</xdr:row>
      <xdr:rowOff>75909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91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168636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77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105876</xdr:rowOff>
    </xdr:from>
    <xdr:to>
      <xdr:col>81</xdr:col>
      <xdr:colOff>101600</xdr:colOff>
      <xdr:row>97</xdr:row>
      <xdr:rowOff>36026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52553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120666</xdr:rowOff>
    </xdr:from>
    <xdr:to>
      <xdr:col>76</xdr:col>
      <xdr:colOff>165100</xdr:colOff>
      <xdr:row>97</xdr:row>
      <xdr:rowOff>50816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67343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5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164450</xdr:rowOff>
    </xdr:from>
    <xdr:to>
      <xdr:col>72</xdr:col>
      <xdr:colOff>38100</xdr:colOff>
      <xdr:row>95</xdr:row>
      <xdr:rowOff>94600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111127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05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95064</xdr:rowOff>
    </xdr:from>
    <xdr:to>
      <xdr:col>67</xdr:col>
      <xdr:colOff>101600</xdr:colOff>
      <xdr:row>97</xdr:row>
      <xdr:rowOff>25214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41741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2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新日本海地域交流センターの大規模改修工事に伴い、商工費における住民一人当たりのコストが大幅に増額となった。また、臨時財政対策債の繰上償還により公債費についても同様に大幅な増となった。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それ以外の経費については、概ね類似団体平均となっており、引き続き、安定した財政運営に努めるものとする。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自主財源が乏しい状況下において、普通交付税の動向が実質単年度収支額に大きく影響しており、今後も一般財源の確保が厳しいと予想される。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今後は、各種基金を活用した財政運営が必須な状況にあることから、行財政改革を進め、事務事業の峻別により一層の歳出抑制に努めるものとする。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引き続き、全会計において赤字比率はないが、一般会計からの繰入金による財政運営を行っている状況にあり、今後も繰入金が最小限となるよう、自主財源の確保と経費の圧縮を図り、健全な財政運営を図るよう促し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実質公債費比率は、３ヶ年平均で８．５％となっており、前年度に引き続きより０．１ポイント減少している。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実施してきた公債費負担適正化計画における公債費の平準化、減債基金を活用した起債繰上償還の実施などにより、地方債償還額は減少してきているが、新たに実施した新日本海地域交流センター大規模改修事業などの償還が令和５年度から開始されることから、真に必要な事業、緊急を要する事業を峻別し、投資的事業の抑制と新規地方債発行額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これまでの新規地方債発行額の抑制や、充当可能基金の増加などにより、将来負担比率は年々減少し、比率が算定されない状況となっている。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今後においては、新日本海地域交流センター大規模改修事業などの大型事業の実施による地方債償還額の増加や、老朽化した公共施設の維持・改修経費の増加が予測され、更には、普通交付税の大幅な増加は見込めないため、財政運営においては基金充当が必須な状況にあることから、将来負担比率の分子の増加と分母の減少により、比率の発生が予見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このことから、新規発行地方債の抑制と、一層の歳出縮減を図り、安定した財政運営に努めるものとする。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北海道苫前町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5,800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万円を基金に積み立てたものの、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臨時財政対策債の繰上償還に伴い減債基金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億を取り崩し、また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地域交通の確保と地方バス路線の維持を図るべく、特定目的基金である、国鉄羽幌線代替輸送確保基金を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3,492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万円取崩したものの、基金全体では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万円減少している。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更なる基金の使途の明確化を図るため、今後は財政調整基金を取崩し、減債基金及び活用目的に即した特定目的基金への積み替えの実施を行うものとする。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・公共施設等整備基金：公共施設などの新規整備及び老朽化した施設の維持・改修の円滑化を目途としたもの。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・国鉄羽幌線代替輸送確保基金：国鉄羽幌線の廃止に伴い、地域交通の確保と地方バス路線の維持を目途としたもの。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・地域福祉基金：在宅福祉の普及と向上、健康及び生きがいづくりの推進のため、民間団体が行う事業の支援を目途としたもの。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・まちおこし基金：本町の活性化と、まちおこしに資する事業全般の活用を目途としたもの。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・ふるさと基金：ふるさと苫前町を応援するため寄附された寄附金を基に、寄附者の目的に即した事業活用を目途としたもの。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公共施設等整備基金については、積み立て及び取崩しは行っていないため増減はない。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国鉄羽幌線代替輸送確保基金については、生活路線バス維持経費助成として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万円、通学定期の運賃助成、バス関連施設の管理保守費用として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万円を取崩したことにより、減少したものである。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まちおこし基金については、指定寄付金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万円の積み立てを行った。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ふるさと基金については、公民館図書室の図書整備のため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万円を取崩したが、ふるさと納税寄附金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自主財源の確保が乏しく、また、大きく依存している地方交付税も大幅な増額は見込めないことから、安定的な財政運営を図っていくためには、徹底した事務事業の見直しと、歳出の抑制に努める必要性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真に必要となる事業、緊急を要する事業、また、老朽化が著しい公共施設などの維持・改修については、限られた財源の中においても実施する必要性があることから、将来を見据えた上で、今後も各基金の使途に即した活用を図っ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令和３年度決算に基づく剰余金の処分により、増加したものである。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と町内産業の低迷・停滞による町税の伸び悩み、地方交付税の減少など歳入の確保が厳しい状況にある中、少子高齢化に伴う社会保障費の増加や、近年、多発している自然災害に要する費用など、安定した財政運営を図るためには、保有している基金の活用は必要不可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策定した「公共施設等総合管理計画」においては、老朽化した公共施設などの維持・改修は喫緊の課題とされており、更には、将来を見据えた上で、新規地方債発行額の抑制を図る必要性があることから、目的に即した積み替えなどを行い、有効的な活用を図っていくもの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過去の大型事業において発行した地方債の繰上償還に向け、計画的に毎年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万円の予算積立てを行っている。なお、臨時財政対策債の繰上償還分として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今後においても引き続き、将来の繰上償還などの財源確保に向け、計画的に予算積立を実施していくものとする。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E90979A-11C1-482D-B7CB-FADCA9E81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0A0D3AD-40A4-49B9-9DBF-736DCD9A6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1EEA99B-041F-4D0B-BE51-96DBD47DA94E}"/>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1346E50-83D3-4B8B-878E-B4969AC68854}"/>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8DF5B3E-9BED-441F-8871-63A29CDDC94A}"/>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C265940-B34A-4AE7-B67C-17EEFCE634CA}"/>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9226FE6-8406-4DBE-B1F0-97406DDE86B1}"/>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AAB969E-B7D7-4713-AD63-7435C066B23B}"/>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E22EBA6-2E23-4CEF-ABBE-5BDBB453C281}"/>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9C7F545-6FCE-4CF4-9879-E16BB2097E8B}"/>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38F91B8-B1AE-4CBD-8659-8AD55FB5AF3B}"/>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3DDD9D3-5872-4863-8159-85BC38312DED}"/>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30A8A9C-2659-4E8A-BD10-D8B0AE167D0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EDF0F0B-56FF-4768-8631-1C718C9C268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95CEC26-66F6-448F-9F4B-705686BD085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6A7F8BE-682F-4F9A-9B9E-7B8B1069914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71CCFD4-5F7F-450A-AA39-FFEEED04456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2B091E6-5E86-4C0B-85EF-70AC8F578CE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EBA827D-CC36-44DF-B8DB-9E5BDC78B20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7AF7513-6D8E-418C-9B5F-1B1FF96C671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CD75E31-809D-419E-8D15-66634CA2A60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ED70943-A947-4CA9-9EA6-00C89C3EF019}"/>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
2,795
454.60
6,513,950
6,387,157
126,792
2,909,939
5,159,399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9449149-96C1-40FA-B49E-43E4EACFA821}"/>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68E0DF5-A665-4258-9E12-27EB8AB40B8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1EB862A-3ACD-4111-A833-B7771314CCEC}"/>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842A69D-E695-417E-8753-BC3B4FE8E9A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2C02670-A152-4B8C-B67E-B96903CC8E3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E0E61CF-28B6-487C-8353-94F09A549C0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06C204A-85A9-4DFA-8F26-F65E202689C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9C2E5C0-1BE6-4668-AA6E-F7D29333E1C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89FD7DB-87AD-403B-BBD5-D277B0F73EF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9C5E93F-81E1-4483-91C4-4854757E9DD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0DD3D4C-828E-41BB-867A-56D5AA32CA2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29BDD94-079D-4E50-8182-8C012051C10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51BAC87-1778-46C4-A410-DA0FDEFA045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C2C97F7-D90E-434D-8EB8-148D9A22DC9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E33EF5E-6ED2-4C91-B5D1-90843F4706D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41D4AC2-4A9A-4DF0-BFE8-2BDB319D063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B9DFE05-12D1-47B6-B3D0-EA9B4CC2C04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3207810-EB2C-4577-B20B-7F1FA07AE28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791ED9B-AF99-4C5D-A3A1-D4233B9A9FC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5BDD90F-51AB-4D09-9C8D-41A5EE6F27EC}"/>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88C67FB1-8994-48B3-B6A6-C1E6A49C013B}"/>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8F15890-F3F1-47CC-81CB-70C5EB61153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34D698C-A864-4B74-8CE9-DE10FBEA705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0B5A7F6-3F26-4462-8AE1-65ACAA73F43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DB3E20E-4EDF-45C2-B05E-F0142429115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594077D-B45A-4747-8B7C-BA85058E612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C70EEA6-F7E6-482C-837C-5E62C8E51EE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18E688A-DDEE-4A69-A8A1-D356CB4C49E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F67422D-CB84-490D-AE1E-4944D998924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0EEDACF-1481-48DD-BE67-71E4772CB21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F60113E-C7E7-4B1B-B2DA-BA19EF37FD5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65D2AC7-DF3F-44E4-B918-1D63D353E9A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18BF814-283E-4154-B029-246AEE496CA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EBBC805-59E1-499B-990E-57220E0ACFC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D345B73-9B41-40F9-A8C2-CDB646F7EF9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における有形固定資産減価償却率については、類似団体平均を大きく下回り、全体的にも資産の老朽化率は低い傾向にある。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しかしながら、顕著に老朽化が進んでいる施設も多いのが実情にあるため、策定した苫前町公共施設等総合管理計画に基づき、施設の集約化・複合化を図り、施設保有量の適正化に努めるものとする。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4C11577-153F-43B9-B8CA-CCE964EA86E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0F807D4-F42D-45B7-BD8D-6D39651A62B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DED8D11-6E3B-462B-862A-52DE15D23F6E}"/>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39E86D0-2111-4AC0-BFAF-6BF32EEA5167}"/>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6CC0CAB3-B1E7-4B48-9A8E-30C6EC78A03D}"/>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B550D4A-55A2-4E30-B863-CADCFEA6E347}"/>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202CD75-E498-4A1F-BC82-D745DCC9C1E8}"/>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286F5A33-5368-4786-AC4F-C7E0510AD32B}"/>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A7A2E790-CB9F-4AD7-BF24-4F08B14E1D9B}"/>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AA40EACC-30A9-4C2D-92CA-438A358B3294}"/>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9D08C2B5-67FA-438B-9D7F-8495AE47AEA2}"/>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C874D18A-4A28-4CB2-B764-2D86FD0633D1}"/>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7E2421AB-0E4D-4799-8057-8B002BB6940C}"/>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BF67B9B5-FA7B-46FA-A64B-30AA8F3BFE55}"/>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DCB86908-C068-4BA3-BA44-354A6959833C}"/>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FEEE24C2-F42B-4F37-A155-B44FD495D14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A8E872E-44AB-4076-86B4-30D5E0D79CB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A524EE49-3071-4C3E-AED1-A94FFA4B30F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624F3125-E391-4963-96D6-E76E7128BCD4}"/>
            </a:ext>
          </a:extLst>
        </xdr:cNvPr>
        <xdr:cNvCxnSpPr/>
      </xdr:nvCxnSpPr>
      <xdr:spPr>
        <a:xfrm flipV="1">
          <a:off x="4760595" y="4613275"/>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8604989F-C6A2-4F1A-AD87-B8BDABF622D9}"/>
            </a:ext>
          </a:extLst>
        </xdr:cNvPr>
        <xdr:cNvSpPr txBox="1"/>
      </xdr:nvSpPr>
      <xdr:spPr>
        <a:xfrm>
          <a:off x="4813300" y="600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00B86E8D-0ED9-48D7-8BA2-28392C9190F0}"/>
            </a:ext>
          </a:extLst>
        </xdr:cNvPr>
        <xdr:cNvCxnSpPr/>
      </xdr:nvCxnSpPr>
      <xdr:spPr>
        <a:xfrm>
          <a:off x="4673600" y="599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8C52AA19-54AD-49BC-B100-445500E977FC}"/>
            </a:ext>
          </a:extLst>
        </xdr:cNvPr>
        <xdr:cNvSpPr txBox="1"/>
      </xdr:nvSpPr>
      <xdr:spPr>
        <a:xfrm>
          <a:off x="4813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2708BA8B-69EC-4905-9D61-9115B3A3BE1E}"/>
            </a:ext>
          </a:extLst>
        </xdr:cNvPr>
        <xdr:cNvCxnSpPr/>
      </xdr:nvCxnSpPr>
      <xdr:spPr>
        <a:xfrm>
          <a:off x="4673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a:extLst>
            <a:ext uri="{FF2B5EF4-FFF2-40B4-BE49-F238E27FC236}">
              <a16:creationId xmlns:a16="http://schemas.microsoft.com/office/drawing/2014/main" id="{4A4BFBCA-4D79-4D2A-B4CE-7802EF23B381}"/>
            </a:ext>
          </a:extLst>
        </xdr:cNvPr>
        <xdr:cNvSpPr txBox="1"/>
      </xdr:nvSpPr>
      <xdr:spPr>
        <a:xfrm>
          <a:off x="4813300" y="5456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B60B59F1-0A4E-4684-90DA-BA6FB8CC325A}"/>
            </a:ext>
          </a:extLst>
        </xdr:cNvPr>
        <xdr:cNvSpPr/>
      </xdr:nvSpPr>
      <xdr:spPr>
        <a:xfrm>
          <a:off x="4711700" y="547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82D7899D-DC17-414C-A252-9CF282F84817}"/>
            </a:ext>
          </a:extLst>
        </xdr:cNvPr>
        <xdr:cNvSpPr/>
      </xdr:nvSpPr>
      <xdr:spPr>
        <a:xfrm>
          <a:off x="40005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F170F3C6-6084-4C6F-B694-3755AFCE087C}"/>
            </a:ext>
          </a:extLst>
        </xdr:cNvPr>
        <xdr:cNvSpPr/>
      </xdr:nvSpPr>
      <xdr:spPr>
        <a:xfrm>
          <a:off x="3238500" y="53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12F0A10C-0584-4D99-9DD5-AFAA4C19AE46}"/>
            </a:ext>
          </a:extLst>
        </xdr:cNvPr>
        <xdr:cNvSpPr/>
      </xdr:nvSpPr>
      <xdr:spPr>
        <a:xfrm>
          <a:off x="2476500" y="53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78AEE501-0F63-45A0-A5A8-B6B270A5A8A7}"/>
            </a:ext>
          </a:extLst>
        </xdr:cNvPr>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27DC75E-52D9-42E1-8A10-E504774416C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019C2D7-A88F-4031-97D9-E8059EE451D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FE1DC19-14A7-461D-9529-788AC388CDF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FF804B0-33FE-4FBF-8E86-F34C8B75DC4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3C31BA8-677F-4FBA-B3B8-5A7334A1611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94978</xdr:rowOff>
    </xdr:from>
    <xdr:to>
      <xdr:col>23</xdr:col>
      <xdr:colOff>136525</xdr:colOff>
      <xdr:row>29</xdr:row>
      <xdr:rowOff>25128</xdr:rowOff>
    </xdr:to>
    <xdr:sp macro="" textlink="">
      <xdr:nvSpPr>
        <xdr:cNvPr id="93" name="楕円 92">
          <a:extLst>
            <a:ext uri="{FF2B5EF4-FFF2-40B4-BE49-F238E27FC236}">
              <a16:creationId xmlns:a16="http://schemas.microsoft.com/office/drawing/2014/main" id="{5A5D9BA9-8AB9-4798-8543-5389DCDFF896}"/>
            </a:ext>
          </a:extLst>
        </xdr:cNvPr>
        <xdr:cNvSpPr/>
      </xdr:nvSpPr>
      <xdr:spPr>
        <a:xfrm>
          <a:off x="4711700" y="48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117855</xdr:rowOff>
    </xdr:from>
    <xdr:ext cx="405111" cy="259045"/>
    <xdr:sp macro="" textlink="">
      <xdr:nvSpPr>
        <xdr:cNvPr id="94" name="有形固定資産減価償却率該当値テキスト">
          <a:extLst>
            <a:ext uri="{FF2B5EF4-FFF2-40B4-BE49-F238E27FC236}">
              <a16:creationId xmlns:a16="http://schemas.microsoft.com/office/drawing/2014/main" id="{864F5142-3051-44C0-A2B1-E1E3BE45728B}"/>
            </a:ext>
          </a:extLst>
        </xdr:cNvPr>
        <xdr:cNvSpPr txBox="1"/>
      </xdr:nvSpPr>
      <xdr:spPr>
        <a:xfrm>
          <a:off x="4813300" y="4747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70303</xdr:rowOff>
    </xdr:from>
    <xdr:to>
      <xdr:col>19</xdr:col>
      <xdr:colOff>187325</xdr:colOff>
      <xdr:row>29</xdr:row>
      <xdr:rowOff>453</xdr:rowOff>
    </xdr:to>
    <xdr:sp macro="" textlink="">
      <xdr:nvSpPr>
        <xdr:cNvPr id="95" name="楕円 94">
          <a:extLst>
            <a:ext uri="{FF2B5EF4-FFF2-40B4-BE49-F238E27FC236}">
              <a16:creationId xmlns:a16="http://schemas.microsoft.com/office/drawing/2014/main" id="{2B93E9B0-DCEF-4FC0-93FE-1D7C88F437C1}"/>
            </a:ext>
          </a:extLst>
        </xdr:cNvPr>
        <xdr:cNvSpPr/>
      </xdr:nvSpPr>
      <xdr:spPr>
        <a:xfrm>
          <a:off x="4000500" y="48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121103</xdr:rowOff>
    </xdr:from>
    <xdr:to>
      <xdr:col>23</xdr:col>
      <xdr:colOff>85725</xdr:colOff>
      <xdr:row>28</xdr:row>
      <xdr:rowOff>145778</xdr:rowOff>
    </xdr:to>
    <xdr:cxnSp macro="">
      <xdr:nvCxnSpPr>
        <xdr:cNvPr id="96" name="直線コネクタ 95">
          <a:extLst>
            <a:ext uri="{FF2B5EF4-FFF2-40B4-BE49-F238E27FC236}">
              <a16:creationId xmlns:a16="http://schemas.microsoft.com/office/drawing/2014/main" id="{69115CBF-962B-4A11-BE31-E2AE3CA213A0}"/>
            </a:ext>
          </a:extLst>
        </xdr:cNvPr>
        <xdr:cNvCxnSpPr/>
      </xdr:nvCxnSpPr>
      <xdr:spPr>
        <a:xfrm>
          <a:off x="4051300" y="4921703"/>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17871</xdr:rowOff>
    </xdr:from>
    <xdr:to>
      <xdr:col>15</xdr:col>
      <xdr:colOff>187325</xdr:colOff>
      <xdr:row>28</xdr:row>
      <xdr:rowOff>119471</xdr:rowOff>
    </xdr:to>
    <xdr:sp macro="" textlink="">
      <xdr:nvSpPr>
        <xdr:cNvPr id="97" name="楕円 96">
          <a:extLst>
            <a:ext uri="{FF2B5EF4-FFF2-40B4-BE49-F238E27FC236}">
              <a16:creationId xmlns:a16="http://schemas.microsoft.com/office/drawing/2014/main" id="{9C6CC35C-59D1-4EDE-8736-577526AC20DC}"/>
            </a:ext>
          </a:extLst>
        </xdr:cNvPr>
        <xdr:cNvSpPr/>
      </xdr:nvSpPr>
      <xdr:spPr>
        <a:xfrm>
          <a:off x="3238500" y="48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68671</xdr:rowOff>
    </xdr:from>
    <xdr:to>
      <xdr:col>19</xdr:col>
      <xdr:colOff>136525</xdr:colOff>
      <xdr:row>28</xdr:row>
      <xdr:rowOff>121103</xdr:rowOff>
    </xdr:to>
    <xdr:cxnSp macro="">
      <xdr:nvCxnSpPr>
        <xdr:cNvPr id="98" name="直線コネクタ 97">
          <a:extLst>
            <a:ext uri="{FF2B5EF4-FFF2-40B4-BE49-F238E27FC236}">
              <a16:creationId xmlns:a16="http://schemas.microsoft.com/office/drawing/2014/main" id="{35410D57-391E-4B01-941C-3AA6D5670FEA}"/>
            </a:ext>
          </a:extLst>
        </xdr:cNvPr>
        <xdr:cNvCxnSpPr/>
      </xdr:nvCxnSpPr>
      <xdr:spPr>
        <a:xfrm>
          <a:off x="3289300" y="4869271"/>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158478</xdr:rowOff>
    </xdr:from>
    <xdr:to>
      <xdr:col>11</xdr:col>
      <xdr:colOff>187325</xdr:colOff>
      <xdr:row>28</xdr:row>
      <xdr:rowOff>88628</xdr:rowOff>
    </xdr:to>
    <xdr:sp macro="" textlink="">
      <xdr:nvSpPr>
        <xdr:cNvPr id="99" name="楕円 98">
          <a:extLst>
            <a:ext uri="{FF2B5EF4-FFF2-40B4-BE49-F238E27FC236}">
              <a16:creationId xmlns:a16="http://schemas.microsoft.com/office/drawing/2014/main" id="{31A903E5-6C01-4901-BB8F-84AC705BEB0C}"/>
            </a:ext>
          </a:extLst>
        </xdr:cNvPr>
        <xdr:cNvSpPr/>
      </xdr:nvSpPr>
      <xdr:spPr>
        <a:xfrm>
          <a:off x="2476500" y="4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37828</xdr:rowOff>
    </xdr:from>
    <xdr:to>
      <xdr:col>15</xdr:col>
      <xdr:colOff>136525</xdr:colOff>
      <xdr:row>28</xdr:row>
      <xdr:rowOff>68671</xdr:rowOff>
    </xdr:to>
    <xdr:cxnSp macro="">
      <xdr:nvCxnSpPr>
        <xdr:cNvPr id="100" name="直線コネクタ 99">
          <a:extLst>
            <a:ext uri="{FF2B5EF4-FFF2-40B4-BE49-F238E27FC236}">
              <a16:creationId xmlns:a16="http://schemas.microsoft.com/office/drawing/2014/main" id="{DA308376-84BA-4523-92FC-26260CC85EFB}"/>
            </a:ext>
          </a:extLst>
        </xdr:cNvPr>
        <xdr:cNvCxnSpPr/>
      </xdr:nvCxnSpPr>
      <xdr:spPr>
        <a:xfrm>
          <a:off x="2527300" y="4838428"/>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102961</xdr:rowOff>
    </xdr:from>
    <xdr:to>
      <xdr:col>7</xdr:col>
      <xdr:colOff>187325</xdr:colOff>
      <xdr:row>28</xdr:row>
      <xdr:rowOff>33111</xdr:rowOff>
    </xdr:to>
    <xdr:sp macro="" textlink="">
      <xdr:nvSpPr>
        <xdr:cNvPr id="101" name="楕円 100">
          <a:extLst>
            <a:ext uri="{FF2B5EF4-FFF2-40B4-BE49-F238E27FC236}">
              <a16:creationId xmlns:a16="http://schemas.microsoft.com/office/drawing/2014/main" id="{A2725C10-36FD-4B18-B2BD-95DC7FD7EFE1}"/>
            </a:ext>
          </a:extLst>
        </xdr:cNvPr>
        <xdr:cNvSpPr/>
      </xdr:nvSpPr>
      <xdr:spPr>
        <a:xfrm>
          <a:off x="1714500" y="47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153761</xdr:rowOff>
    </xdr:from>
    <xdr:to>
      <xdr:col>11</xdr:col>
      <xdr:colOff>136525</xdr:colOff>
      <xdr:row>28</xdr:row>
      <xdr:rowOff>37828</xdr:rowOff>
    </xdr:to>
    <xdr:cxnSp macro="">
      <xdr:nvCxnSpPr>
        <xdr:cNvPr id="102" name="直線コネクタ 101">
          <a:extLst>
            <a:ext uri="{FF2B5EF4-FFF2-40B4-BE49-F238E27FC236}">
              <a16:creationId xmlns:a16="http://schemas.microsoft.com/office/drawing/2014/main" id="{D0D14D0E-280D-40D3-983D-D3CA779853E0}"/>
            </a:ext>
          </a:extLst>
        </xdr:cNvPr>
        <xdr:cNvCxnSpPr/>
      </xdr:nvCxnSpPr>
      <xdr:spPr>
        <a:xfrm>
          <a:off x="1765300" y="4782911"/>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a:extLst>
            <a:ext uri="{FF2B5EF4-FFF2-40B4-BE49-F238E27FC236}">
              <a16:creationId xmlns:a16="http://schemas.microsoft.com/office/drawing/2014/main" id="{549600C4-239E-45D8-939E-F44B591902A0}"/>
            </a:ext>
          </a:extLst>
        </xdr:cNvPr>
        <xdr:cNvSpPr txBox="1"/>
      </xdr:nvSpPr>
      <xdr:spPr>
        <a:xfrm>
          <a:off x="3836044" y="552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4E6F0D3C-E41F-4DFB-B6B3-18B5206925D2}"/>
            </a:ext>
          </a:extLst>
        </xdr:cNvPr>
        <xdr:cNvSpPr txBox="1"/>
      </xdr:nvSpPr>
      <xdr:spPr>
        <a:xfrm>
          <a:off x="3086744" y="548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a:extLst>
            <a:ext uri="{FF2B5EF4-FFF2-40B4-BE49-F238E27FC236}">
              <a16:creationId xmlns:a16="http://schemas.microsoft.com/office/drawing/2014/main" id="{405E21AC-68CE-4B93-94EA-4EF15D84FF75}"/>
            </a:ext>
          </a:extLst>
        </xdr:cNvPr>
        <xdr:cNvSpPr txBox="1"/>
      </xdr:nvSpPr>
      <xdr:spPr>
        <a:xfrm>
          <a:off x="2324744" y="546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75756EE3-4E54-4EFD-B680-D6C78F213C6C}"/>
            </a:ext>
          </a:extLst>
        </xdr:cNvPr>
        <xdr:cNvSpPr txBox="1"/>
      </xdr:nvSpPr>
      <xdr:spPr>
        <a:xfrm>
          <a:off x="1562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16980</xdr:rowOff>
    </xdr:from>
    <xdr:ext cx="405111" cy="259045"/>
    <xdr:sp macro="" textlink="">
      <xdr:nvSpPr>
        <xdr:cNvPr id="107" name="n_1mainValue有形固定資産減価償却率">
          <a:extLst>
            <a:ext uri="{FF2B5EF4-FFF2-40B4-BE49-F238E27FC236}">
              <a16:creationId xmlns:a16="http://schemas.microsoft.com/office/drawing/2014/main" id="{19E3B524-43CF-4DE4-9B54-E45454F49209}"/>
            </a:ext>
          </a:extLst>
        </xdr:cNvPr>
        <xdr:cNvSpPr txBox="1"/>
      </xdr:nvSpPr>
      <xdr:spPr>
        <a:xfrm>
          <a:off x="3836044" y="4646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135998</xdr:rowOff>
    </xdr:from>
    <xdr:ext cx="405111" cy="259045"/>
    <xdr:sp macro="" textlink="">
      <xdr:nvSpPr>
        <xdr:cNvPr id="108" name="n_2mainValue有形固定資産減価償却率">
          <a:extLst>
            <a:ext uri="{FF2B5EF4-FFF2-40B4-BE49-F238E27FC236}">
              <a16:creationId xmlns:a16="http://schemas.microsoft.com/office/drawing/2014/main" id="{1845ACF4-0264-44A1-B71A-2608F414F8B6}"/>
            </a:ext>
          </a:extLst>
        </xdr:cNvPr>
        <xdr:cNvSpPr txBox="1"/>
      </xdr:nvSpPr>
      <xdr:spPr>
        <a:xfrm>
          <a:off x="3086744" y="459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105155</xdr:rowOff>
    </xdr:from>
    <xdr:ext cx="405111" cy="259045"/>
    <xdr:sp macro="" textlink="">
      <xdr:nvSpPr>
        <xdr:cNvPr id="109" name="n_3mainValue有形固定資産減価償却率">
          <a:extLst>
            <a:ext uri="{FF2B5EF4-FFF2-40B4-BE49-F238E27FC236}">
              <a16:creationId xmlns:a16="http://schemas.microsoft.com/office/drawing/2014/main" id="{730F78A6-B51A-494F-959D-8ED0215BE362}"/>
            </a:ext>
          </a:extLst>
        </xdr:cNvPr>
        <xdr:cNvSpPr txBox="1"/>
      </xdr:nvSpPr>
      <xdr:spPr>
        <a:xfrm>
          <a:off x="2324744" y="456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49638</xdr:rowOff>
    </xdr:from>
    <xdr:ext cx="405111" cy="259045"/>
    <xdr:sp macro="" textlink="">
      <xdr:nvSpPr>
        <xdr:cNvPr id="110" name="n_4mainValue有形固定資産減価償却率">
          <a:extLst>
            <a:ext uri="{FF2B5EF4-FFF2-40B4-BE49-F238E27FC236}">
              <a16:creationId xmlns:a16="http://schemas.microsoft.com/office/drawing/2014/main" id="{297664C4-8C63-48AA-9C69-9A81C8FDC98B}"/>
            </a:ext>
          </a:extLst>
        </xdr:cNvPr>
        <xdr:cNvSpPr txBox="1"/>
      </xdr:nvSpPr>
      <xdr:spPr>
        <a:xfrm>
          <a:off x="1562744" y="450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A12DECCE-B721-416C-8DE4-907D0B485B9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279E68B6-7CC9-457F-BB12-2DCFC1AB305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6324E2CA-E47C-428D-897D-534E174C7941}"/>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38CB4FFA-CB40-45F1-A412-658E3EE66DC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8A85311-F705-4C8D-A701-3CCF537AF04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3A55438A-F336-4F18-8F2F-CB8DDB33B4A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2E345258-50AC-4EAC-B8FE-29016CAA61F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7EBE5BCD-97FD-4FA2-A541-7021F98F92F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B0C5F635-CCD4-411D-98ED-707B9B114D1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FD7F3FD-1A22-499D-997C-DAECFF5C271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3345689-A691-44D6-85EE-63B4BED0CAF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C7B421A-480A-427A-94DE-5E3FECC1789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75D0A55E-F186-493F-AA61-8267740D106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穀類乾燥調整施設の整備をはじめ、苫前・古丹別両小学校の改築事業、保育園・保育所園舎の改築等により発行した過疎対策事業債が多大であることから、類似団体平均を上回っている。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今後においては地方債現在高の縮小に向け、減債基金を活用した繰上償還の実施を進めるものとする。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156CA42D-5971-4BC9-A071-291CC37BDAA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2EED9D37-45B5-4C4D-9917-441D2E19EAF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6572829-DDE3-4503-A8E1-0BBD79A6CEA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F1E310AB-441B-4994-9239-26F1E7E40A26}"/>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6F671351-4DDF-4BD5-A112-12D4C819DF14}"/>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7DAD959-BEA7-4EBB-A2EE-F51052D80933}"/>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7281CCE-BDBD-4171-A116-476485BC39C1}"/>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215D4B0A-C71A-4F55-A83C-F91D67B9142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5EB155FE-C60F-4ABE-916D-157CCD21FF16}"/>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2DC285D6-C8CD-45C6-B5DE-AB43F9D56F9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A71604A3-73AA-4BD7-929C-3CA240C675F4}"/>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EB01D62D-4730-4452-BBE6-9F8C965971FD}"/>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95DDAD9F-F7EB-446A-9A25-7803B7350A24}"/>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AE70528-7685-42EE-A71A-DA7D4D1F0D3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B2CD7085-CFDA-4DDA-8B94-9822C9C4C6A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8AD27D27-7E01-49BE-99AB-9B0D12CB6172}"/>
            </a:ext>
          </a:extLst>
        </xdr:cNvPr>
        <xdr:cNvCxnSpPr/>
      </xdr:nvCxnSpPr>
      <xdr:spPr>
        <a:xfrm flipV="1">
          <a:off x="14793595" y="4541308"/>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7642EB58-FE7A-465A-BC23-4182A4E5FFDA}"/>
            </a:ext>
          </a:extLst>
        </xdr:cNvPr>
        <xdr:cNvSpPr txBox="1"/>
      </xdr:nvSpPr>
      <xdr:spPr>
        <a:xfrm>
          <a:off x="14846300" y="59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334D99C2-12B4-480A-AD77-6131A876EECF}"/>
            </a:ext>
          </a:extLst>
        </xdr:cNvPr>
        <xdr:cNvCxnSpPr/>
      </xdr:nvCxnSpPr>
      <xdr:spPr>
        <a:xfrm>
          <a:off x="14706600" y="59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C02C9E5A-C55F-4BFC-8CC4-64DA51CCA1A9}"/>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9FFC1F1F-BE83-428A-8C09-FBD725F38F0D}"/>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4" name="債務償還比率平均値テキスト">
          <a:extLst>
            <a:ext uri="{FF2B5EF4-FFF2-40B4-BE49-F238E27FC236}">
              <a16:creationId xmlns:a16="http://schemas.microsoft.com/office/drawing/2014/main" id="{35D17146-6AD9-499A-98D4-A6E09044D9B9}"/>
            </a:ext>
          </a:extLst>
        </xdr:cNvPr>
        <xdr:cNvSpPr txBox="1"/>
      </xdr:nvSpPr>
      <xdr:spPr>
        <a:xfrm>
          <a:off x="14846300" y="4701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5AF922CA-E692-443C-A3E1-E5E9097819DE}"/>
            </a:ext>
          </a:extLst>
        </xdr:cNvPr>
        <xdr:cNvSpPr/>
      </xdr:nvSpPr>
      <xdr:spPr>
        <a:xfrm>
          <a:off x="14744700" y="485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0A3528B9-9E47-4122-9D3B-E06CFD5F14A2}"/>
            </a:ext>
          </a:extLst>
        </xdr:cNvPr>
        <xdr:cNvSpPr/>
      </xdr:nvSpPr>
      <xdr:spPr>
        <a:xfrm>
          <a:off x="140335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78BDE07E-3FD2-4B91-800C-FB13AB1A2DE9}"/>
            </a:ext>
          </a:extLst>
        </xdr:cNvPr>
        <xdr:cNvSpPr/>
      </xdr:nvSpPr>
      <xdr:spPr>
        <a:xfrm>
          <a:off x="13271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7E879C76-CE1C-4696-AC9C-0D7B27C676E7}"/>
            </a:ext>
          </a:extLst>
        </xdr:cNvPr>
        <xdr:cNvSpPr/>
      </xdr:nvSpPr>
      <xdr:spPr>
        <a:xfrm>
          <a:off x="12509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78B7AE48-B7FB-4680-97FD-A8D737A8820C}"/>
            </a:ext>
          </a:extLst>
        </xdr:cNvPr>
        <xdr:cNvSpPr/>
      </xdr:nvSpPr>
      <xdr:spPr>
        <a:xfrm>
          <a:off x="11747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37F2902-AD27-4FBD-B05B-6FA5CE0FC91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74FEC92-5A68-4D04-B9A7-00EB63B6E63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327150F-2690-4532-970C-F02DA1BE6CD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65DEC6C-0451-44BD-BFE1-8321F7D9C5B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EED44ED-DD58-4AA0-8590-B1720ABF3B1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8012</xdr:rowOff>
    </xdr:from>
    <xdr:to>
      <xdr:col>76</xdr:col>
      <xdr:colOff>73025</xdr:colOff>
      <xdr:row>29</xdr:row>
      <xdr:rowOff>109612</xdr:rowOff>
    </xdr:to>
    <xdr:sp macro="" textlink="">
      <xdr:nvSpPr>
        <xdr:cNvPr id="155" name="楕円 154">
          <a:extLst>
            <a:ext uri="{FF2B5EF4-FFF2-40B4-BE49-F238E27FC236}">
              <a16:creationId xmlns:a16="http://schemas.microsoft.com/office/drawing/2014/main" id="{05F12916-5520-495E-B304-D4B6E055398F}"/>
            </a:ext>
          </a:extLst>
        </xdr:cNvPr>
        <xdr:cNvSpPr/>
      </xdr:nvSpPr>
      <xdr:spPr>
        <a:xfrm>
          <a:off x="14744700" y="498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157889</xdr:rowOff>
    </xdr:from>
    <xdr:ext cx="469744" cy="259045"/>
    <xdr:sp macro="" textlink="">
      <xdr:nvSpPr>
        <xdr:cNvPr id="156" name="債務償還比率該当値テキスト">
          <a:extLst>
            <a:ext uri="{FF2B5EF4-FFF2-40B4-BE49-F238E27FC236}">
              <a16:creationId xmlns:a16="http://schemas.microsoft.com/office/drawing/2014/main" id="{32233146-2CAD-4D05-B1F0-6B37B870BFF7}"/>
            </a:ext>
          </a:extLst>
        </xdr:cNvPr>
        <xdr:cNvSpPr txBox="1"/>
      </xdr:nvSpPr>
      <xdr:spPr>
        <a:xfrm>
          <a:off x="14846300" y="495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156072</xdr:rowOff>
    </xdr:from>
    <xdr:to>
      <xdr:col>72</xdr:col>
      <xdr:colOff>123825</xdr:colOff>
      <xdr:row>29</xdr:row>
      <xdr:rowOff>86222</xdr:rowOff>
    </xdr:to>
    <xdr:sp macro="" textlink="">
      <xdr:nvSpPr>
        <xdr:cNvPr id="157" name="楕円 156">
          <a:extLst>
            <a:ext uri="{FF2B5EF4-FFF2-40B4-BE49-F238E27FC236}">
              <a16:creationId xmlns:a16="http://schemas.microsoft.com/office/drawing/2014/main" id="{5DE7EF47-BF7E-4108-8284-06A52BB5BC91}"/>
            </a:ext>
          </a:extLst>
        </xdr:cNvPr>
        <xdr:cNvSpPr/>
      </xdr:nvSpPr>
      <xdr:spPr>
        <a:xfrm>
          <a:off x="14033500" y="49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35422</xdr:rowOff>
    </xdr:from>
    <xdr:to>
      <xdr:col>76</xdr:col>
      <xdr:colOff>22225</xdr:colOff>
      <xdr:row>29</xdr:row>
      <xdr:rowOff>58812</xdr:rowOff>
    </xdr:to>
    <xdr:cxnSp macro="">
      <xdr:nvCxnSpPr>
        <xdr:cNvPr id="158" name="直線コネクタ 157">
          <a:extLst>
            <a:ext uri="{FF2B5EF4-FFF2-40B4-BE49-F238E27FC236}">
              <a16:creationId xmlns:a16="http://schemas.microsoft.com/office/drawing/2014/main" id="{C2581EC6-D406-4173-8AA6-45724B8571F7}"/>
            </a:ext>
          </a:extLst>
        </xdr:cNvPr>
        <xdr:cNvCxnSpPr/>
      </xdr:nvCxnSpPr>
      <xdr:spPr>
        <a:xfrm>
          <a:off x="14084300" y="5007472"/>
          <a:ext cx="7112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122439</xdr:rowOff>
    </xdr:from>
    <xdr:to>
      <xdr:col>68</xdr:col>
      <xdr:colOff>123825</xdr:colOff>
      <xdr:row>30</xdr:row>
      <xdr:rowOff>52589</xdr:rowOff>
    </xdr:to>
    <xdr:sp macro="" textlink="">
      <xdr:nvSpPr>
        <xdr:cNvPr id="159" name="楕円 158">
          <a:extLst>
            <a:ext uri="{FF2B5EF4-FFF2-40B4-BE49-F238E27FC236}">
              <a16:creationId xmlns:a16="http://schemas.microsoft.com/office/drawing/2014/main" id="{7A998BBA-9BB8-482F-AA6F-AC4392DDCDF0}"/>
            </a:ext>
          </a:extLst>
        </xdr:cNvPr>
        <xdr:cNvSpPr/>
      </xdr:nvSpPr>
      <xdr:spPr>
        <a:xfrm>
          <a:off x="13271500" y="50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35422</xdr:rowOff>
    </xdr:from>
    <xdr:to>
      <xdr:col>72</xdr:col>
      <xdr:colOff>73025</xdr:colOff>
      <xdr:row>30</xdr:row>
      <xdr:rowOff>1789</xdr:rowOff>
    </xdr:to>
    <xdr:cxnSp macro="">
      <xdr:nvCxnSpPr>
        <xdr:cNvPr id="160" name="直線コネクタ 159">
          <a:extLst>
            <a:ext uri="{FF2B5EF4-FFF2-40B4-BE49-F238E27FC236}">
              <a16:creationId xmlns:a16="http://schemas.microsoft.com/office/drawing/2014/main" id="{1A0124F6-05F7-4150-AFEE-5F3C871C6B18}"/>
            </a:ext>
          </a:extLst>
        </xdr:cNvPr>
        <xdr:cNvCxnSpPr/>
      </xdr:nvCxnSpPr>
      <xdr:spPr>
        <a:xfrm flipV="1">
          <a:off x="13322300" y="5007472"/>
          <a:ext cx="762000" cy="1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93652</xdr:rowOff>
    </xdr:from>
    <xdr:to>
      <xdr:col>64</xdr:col>
      <xdr:colOff>123825</xdr:colOff>
      <xdr:row>30</xdr:row>
      <xdr:rowOff>23802</xdr:rowOff>
    </xdr:to>
    <xdr:sp macro="" textlink="">
      <xdr:nvSpPr>
        <xdr:cNvPr id="161" name="楕円 160">
          <a:extLst>
            <a:ext uri="{FF2B5EF4-FFF2-40B4-BE49-F238E27FC236}">
              <a16:creationId xmlns:a16="http://schemas.microsoft.com/office/drawing/2014/main" id="{BD3A3C0B-55FF-4740-B72C-79451F67CC88}"/>
            </a:ext>
          </a:extLst>
        </xdr:cNvPr>
        <xdr:cNvSpPr/>
      </xdr:nvSpPr>
      <xdr:spPr>
        <a:xfrm>
          <a:off x="12509500" y="50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144452</xdr:rowOff>
    </xdr:from>
    <xdr:to>
      <xdr:col>68</xdr:col>
      <xdr:colOff>73025</xdr:colOff>
      <xdr:row>30</xdr:row>
      <xdr:rowOff>1789</xdr:rowOff>
    </xdr:to>
    <xdr:cxnSp macro="">
      <xdr:nvCxnSpPr>
        <xdr:cNvPr id="162" name="直線コネクタ 161">
          <a:extLst>
            <a:ext uri="{FF2B5EF4-FFF2-40B4-BE49-F238E27FC236}">
              <a16:creationId xmlns:a16="http://schemas.microsoft.com/office/drawing/2014/main" id="{787AFF02-5654-4864-855E-46AD4371DD06}"/>
            </a:ext>
          </a:extLst>
        </xdr:cNvPr>
        <xdr:cNvCxnSpPr/>
      </xdr:nvCxnSpPr>
      <xdr:spPr>
        <a:xfrm>
          <a:off x="12560300" y="5116502"/>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48323</xdr:rowOff>
    </xdr:from>
    <xdr:to>
      <xdr:col>60</xdr:col>
      <xdr:colOff>123825</xdr:colOff>
      <xdr:row>30</xdr:row>
      <xdr:rowOff>149923</xdr:rowOff>
    </xdr:to>
    <xdr:sp macro="" textlink="">
      <xdr:nvSpPr>
        <xdr:cNvPr id="163" name="楕円 162">
          <a:extLst>
            <a:ext uri="{FF2B5EF4-FFF2-40B4-BE49-F238E27FC236}">
              <a16:creationId xmlns:a16="http://schemas.microsoft.com/office/drawing/2014/main" id="{D467D80A-3D41-411C-8288-EBF711BB8743}"/>
            </a:ext>
          </a:extLst>
        </xdr:cNvPr>
        <xdr:cNvSpPr/>
      </xdr:nvSpPr>
      <xdr:spPr>
        <a:xfrm>
          <a:off x="11747500" y="51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144452</xdr:rowOff>
    </xdr:from>
    <xdr:to>
      <xdr:col>64</xdr:col>
      <xdr:colOff>73025</xdr:colOff>
      <xdr:row>30</xdr:row>
      <xdr:rowOff>99123</xdr:rowOff>
    </xdr:to>
    <xdr:cxnSp macro="">
      <xdr:nvCxnSpPr>
        <xdr:cNvPr id="164" name="直線コネクタ 163">
          <a:extLst>
            <a:ext uri="{FF2B5EF4-FFF2-40B4-BE49-F238E27FC236}">
              <a16:creationId xmlns:a16="http://schemas.microsoft.com/office/drawing/2014/main" id="{04EC65D4-596C-4495-BB73-8329B1A11469}"/>
            </a:ext>
          </a:extLst>
        </xdr:cNvPr>
        <xdr:cNvCxnSpPr/>
      </xdr:nvCxnSpPr>
      <xdr:spPr>
        <a:xfrm flipV="1">
          <a:off x="11798300" y="5116502"/>
          <a:ext cx="762000" cy="12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5" name="n_1aveValue債務償還比率">
          <a:extLst>
            <a:ext uri="{FF2B5EF4-FFF2-40B4-BE49-F238E27FC236}">
              <a16:creationId xmlns:a16="http://schemas.microsoft.com/office/drawing/2014/main" id="{F781119C-DF1F-4EAE-818F-BC15DE9B599D}"/>
            </a:ext>
          </a:extLst>
        </xdr:cNvPr>
        <xdr:cNvSpPr txBox="1"/>
      </xdr:nvSpPr>
      <xdr:spPr>
        <a:xfrm>
          <a:off x="13836727" y="46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6" name="n_2aveValue債務償還比率">
          <a:extLst>
            <a:ext uri="{FF2B5EF4-FFF2-40B4-BE49-F238E27FC236}">
              <a16:creationId xmlns:a16="http://schemas.microsoft.com/office/drawing/2014/main" id="{908FD5C8-93FE-4A4C-AC1D-1E60640C3034}"/>
            </a:ext>
          </a:extLst>
        </xdr:cNvPr>
        <xdr:cNvSpPr txBox="1"/>
      </xdr:nvSpPr>
      <xdr:spPr>
        <a:xfrm>
          <a:off x="130874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7" name="n_3aveValue債務償還比率">
          <a:extLst>
            <a:ext uri="{FF2B5EF4-FFF2-40B4-BE49-F238E27FC236}">
              <a16:creationId xmlns:a16="http://schemas.microsoft.com/office/drawing/2014/main" id="{74637275-E54A-4143-8494-57ADD9BBBE2C}"/>
            </a:ext>
          </a:extLst>
        </xdr:cNvPr>
        <xdr:cNvSpPr txBox="1"/>
      </xdr:nvSpPr>
      <xdr:spPr>
        <a:xfrm>
          <a:off x="12325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8" name="n_4aveValue債務償還比率">
          <a:extLst>
            <a:ext uri="{FF2B5EF4-FFF2-40B4-BE49-F238E27FC236}">
              <a16:creationId xmlns:a16="http://schemas.microsoft.com/office/drawing/2014/main" id="{77662538-15BA-400A-8DBD-9988B3FCAB90}"/>
            </a:ext>
          </a:extLst>
        </xdr:cNvPr>
        <xdr:cNvSpPr txBox="1"/>
      </xdr:nvSpPr>
      <xdr:spPr>
        <a:xfrm>
          <a:off x="11563427" y="47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77349</xdr:rowOff>
    </xdr:from>
    <xdr:ext cx="469744" cy="259045"/>
    <xdr:sp macro="" textlink="">
      <xdr:nvSpPr>
        <xdr:cNvPr id="169" name="n_1mainValue債務償還比率">
          <a:extLst>
            <a:ext uri="{FF2B5EF4-FFF2-40B4-BE49-F238E27FC236}">
              <a16:creationId xmlns:a16="http://schemas.microsoft.com/office/drawing/2014/main" id="{1B9D621D-5326-49AA-893C-3C0504C57978}"/>
            </a:ext>
          </a:extLst>
        </xdr:cNvPr>
        <xdr:cNvSpPr txBox="1"/>
      </xdr:nvSpPr>
      <xdr:spPr>
        <a:xfrm>
          <a:off x="13836727" y="504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43716</xdr:rowOff>
    </xdr:from>
    <xdr:ext cx="469744" cy="259045"/>
    <xdr:sp macro="" textlink="">
      <xdr:nvSpPr>
        <xdr:cNvPr id="170" name="n_2mainValue債務償還比率">
          <a:extLst>
            <a:ext uri="{FF2B5EF4-FFF2-40B4-BE49-F238E27FC236}">
              <a16:creationId xmlns:a16="http://schemas.microsoft.com/office/drawing/2014/main" id="{C5D503AA-F9CA-438C-AF7F-1C53318204B5}"/>
            </a:ext>
          </a:extLst>
        </xdr:cNvPr>
        <xdr:cNvSpPr txBox="1"/>
      </xdr:nvSpPr>
      <xdr:spPr>
        <a:xfrm>
          <a:off x="13087427" y="51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14929</xdr:rowOff>
    </xdr:from>
    <xdr:ext cx="469744" cy="259045"/>
    <xdr:sp macro="" textlink="">
      <xdr:nvSpPr>
        <xdr:cNvPr id="171" name="n_3mainValue債務償還比率">
          <a:extLst>
            <a:ext uri="{FF2B5EF4-FFF2-40B4-BE49-F238E27FC236}">
              <a16:creationId xmlns:a16="http://schemas.microsoft.com/office/drawing/2014/main" id="{5CADC2AC-98EF-4D26-9840-D012F769A756}"/>
            </a:ext>
          </a:extLst>
        </xdr:cNvPr>
        <xdr:cNvSpPr txBox="1"/>
      </xdr:nvSpPr>
      <xdr:spPr>
        <a:xfrm>
          <a:off x="12325427" y="515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141050</xdr:rowOff>
    </xdr:from>
    <xdr:ext cx="469744" cy="259045"/>
    <xdr:sp macro="" textlink="">
      <xdr:nvSpPr>
        <xdr:cNvPr id="172" name="n_4mainValue債務償還比率">
          <a:extLst>
            <a:ext uri="{FF2B5EF4-FFF2-40B4-BE49-F238E27FC236}">
              <a16:creationId xmlns:a16="http://schemas.microsoft.com/office/drawing/2014/main" id="{E64B5F00-3B3F-4981-8738-BCEBD335F198}"/>
            </a:ext>
          </a:extLst>
        </xdr:cNvPr>
        <xdr:cNvSpPr txBox="1"/>
      </xdr:nvSpPr>
      <xdr:spPr>
        <a:xfrm>
          <a:off x="11563427" y="528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C1C79B74-1832-4E78-ABAA-3D8271231D8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90A420-7E4F-4B54-A86C-C6FB647DA6C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BB1455ED-5980-4494-A820-882C48312C3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DC7BA550-5C5E-49C2-99DD-DE37316EF49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3FEF6180-1536-4C76-B23A-9271BEF18A5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58C280FA-3EC5-4795-A659-ED429FBFBF7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644930-1C9E-40CA-A88D-041FC7A570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FAC404-6070-454D-A6AD-1FCF0268A7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F47D3A-B54C-4D11-B622-5EB69F3FFB1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964D72-A5B0-472B-BF9C-B218C4FC50E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4B39C6-ADBD-4D18-B435-15D02CA4A5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49F408-0738-4827-A918-AADA09C8FB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681DA6-0119-419A-AE3C-C13E03A74E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C01A85-0038-432B-BE08-B75B24BE59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FD2C43-AA5A-447A-A480-BE663872E2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3F8BCB-8E27-4427-842F-BA242EA640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
2,795
454.60
6,513,950
6,387,157
126,792
2,909,939
5,159,399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45EFED-6FDE-4949-9159-E79EBA8136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D2A1F8-7B89-4449-8810-E36EC37259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0C502C-3120-4EEC-B9ED-58DCB186FB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D949D5-E109-4FBA-8E9E-C4ADE4C42E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E58A4A-A659-42CC-B64D-993C6162F3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4A43CC-CA9A-46B2-AEDF-6CE2FFCA376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07D380-46A7-430B-AA2A-20792B0495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E2B6E6-5E13-4110-A170-98AB2C6B51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480264-0A10-4D9E-AD94-E4B3760C0F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1AEBB3-C954-4CC3-AEED-03C6536F48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AFC172-0A36-4A6B-8EAE-AC9993AD5C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E6BF29-FBD4-4047-A7F6-186BCDA7B4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92EF6F-E94E-4A13-B5D6-612F858768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07D89E-B44E-41D9-A672-306D6DA14E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4B188C-9ACA-4A13-9C17-D64864CCEE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1F22CE-D066-4A44-AC97-E48F91C0B84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0277F2-443E-49E8-B0EC-F255CB1C6B8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6D0A83-B23B-452D-B86A-8C692DB4F4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44A45C-39F4-46CA-B387-CEB3DD648F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E37CE2-8DE7-4FC9-8185-6BC68296BEA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0CA6D6-66C2-4A2A-926A-FCAD55F6376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75FF85-2F7C-4379-8344-C645C7214F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F0576D-151B-4EC7-A8B5-B7C65E22AD8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2387D5-E227-4608-8B1A-591E7B9335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37786E-C02B-474A-8095-95B357A82A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438012-9362-495B-82FC-5FD105CC7F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93D861-AA8F-46C6-B89E-D96A616C58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489FA7-67C9-4941-B700-6CCC2324A4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1F4634-EA54-41D9-9BE1-2F401C0E38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C77BF4B-83B6-4EB7-863B-5B814CE638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3F7580-9DC6-4650-AFA3-CECB2584EDB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A0F4A6-848E-4074-8489-000AEC7D08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E476E60-2EC4-41C8-B662-332B548BE71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0F831DF-C8AE-4AA5-8048-F8946E63C83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4478EF5-73B5-4B8D-8B4F-8AE069EF370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2172DD3-46F4-4CB7-918C-6C4375A9E23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B29B4F1-F5B1-48B7-AE04-DD28231E051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996653D-5E54-4418-9082-6833B33633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E36E5C8-ED56-4E58-A911-8DD02D15C1D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55EE85B-B1CE-44F5-9B41-C3C09B331CD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D7C5E2B-789B-4339-9EB9-2E0D6BDF41B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2BF61CC-309D-45BA-83E5-6757615620B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B1BCC92-1D98-4DCA-BE22-EE0F92AAB20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2F12F9B-6219-466A-9E24-DAA9B186A93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E05C31A-AD26-4F4D-ABED-D721F266E6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69E431C-8720-4D4A-9321-FADB9EB19BB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1DB67406-1C32-4F81-B478-1348726D9AAC}"/>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F48FDCB4-C035-433B-ADCD-5C4513ADDF79}"/>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6EBCF1AC-E116-42DA-B117-01850C6289D2}"/>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5706878-7566-4BF4-B215-3258DF0618D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2E76BF6-D3AB-4E96-8F86-93AFE8D1386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9CF378AD-2C8B-471D-A140-8AE4AD98C7D2}"/>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3AE55535-460D-4A21-B1FE-F0D302C8435F}"/>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16A6BEAF-F8EF-47F2-A3D2-6BE7531762EF}"/>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67D386BD-44CD-4823-AC82-999D8C18EF17}"/>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E4EBF606-3690-4DB0-B2A9-CE86D5293294}"/>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F78DD7F8-C02B-4E88-9B56-037C90D9478F}"/>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2DE978-E19C-45F4-A51F-1E033CAB525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6495519-CA34-4810-94D1-EBCA5B84468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C86200E-8967-432D-8F2E-1AD160B727C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93C9039-357B-490E-9A6B-121E2C5232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C30D29D-B919-4906-A233-EB05E1DA33E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4" name="楕円 73">
          <a:extLst>
            <a:ext uri="{FF2B5EF4-FFF2-40B4-BE49-F238E27FC236}">
              <a16:creationId xmlns:a16="http://schemas.microsoft.com/office/drawing/2014/main" id="{86B99F82-D84B-4F55-B77C-BCBE58E27D2C}"/>
            </a:ext>
          </a:extLst>
        </xdr:cNvPr>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5" name="【道路】&#10;有形固定資産減価償却率該当値テキスト">
          <a:extLst>
            <a:ext uri="{FF2B5EF4-FFF2-40B4-BE49-F238E27FC236}">
              <a16:creationId xmlns:a16="http://schemas.microsoft.com/office/drawing/2014/main" id="{98926434-C731-4C76-9F27-4219FBDF89F7}"/>
            </a:ext>
          </a:extLst>
        </xdr:cNvPr>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6" name="楕円 75">
          <a:extLst>
            <a:ext uri="{FF2B5EF4-FFF2-40B4-BE49-F238E27FC236}">
              <a16:creationId xmlns:a16="http://schemas.microsoft.com/office/drawing/2014/main" id="{0E212E86-2C5E-4E98-B745-8DD85FBC3E1C}"/>
            </a:ext>
          </a:extLst>
        </xdr:cNvPr>
        <xdr:cNvSpPr/>
      </xdr:nvSpPr>
      <xdr:spPr>
        <a:xfrm>
          <a:off x="3746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37</xdr:row>
      <xdr:rowOff>7620</xdr:rowOff>
    </xdr:to>
    <xdr:cxnSp macro="">
      <xdr:nvCxnSpPr>
        <xdr:cNvPr id="77" name="直線コネクタ 76">
          <a:extLst>
            <a:ext uri="{FF2B5EF4-FFF2-40B4-BE49-F238E27FC236}">
              <a16:creationId xmlns:a16="http://schemas.microsoft.com/office/drawing/2014/main" id="{04249AE5-E0D0-41B3-8FAB-507F9F13FFDD}"/>
            </a:ext>
          </a:extLst>
        </xdr:cNvPr>
        <xdr:cNvCxnSpPr/>
      </xdr:nvCxnSpPr>
      <xdr:spPr>
        <a:xfrm>
          <a:off x="3797300" y="632677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74386</xdr:rowOff>
    </xdr:from>
    <xdr:to>
      <xdr:col>15</xdr:col>
      <xdr:colOff>101600</xdr:colOff>
      <xdr:row>37</xdr:row>
      <xdr:rowOff>4536</xdr:rowOff>
    </xdr:to>
    <xdr:sp macro="" textlink="">
      <xdr:nvSpPr>
        <xdr:cNvPr id="78" name="楕円 77">
          <a:extLst>
            <a:ext uri="{FF2B5EF4-FFF2-40B4-BE49-F238E27FC236}">
              <a16:creationId xmlns:a16="http://schemas.microsoft.com/office/drawing/2014/main" id="{A8559B9C-9F69-44B6-B30E-E1EECEEC26ED}"/>
            </a:ext>
          </a:extLst>
        </xdr:cNvPr>
        <xdr:cNvSpPr/>
      </xdr:nvSpPr>
      <xdr:spPr>
        <a:xfrm>
          <a:off x="2857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125186</xdr:rowOff>
    </xdr:from>
    <xdr:to>
      <xdr:col>19</xdr:col>
      <xdr:colOff>177800</xdr:colOff>
      <xdr:row>36</xdr:row>
      <xdr:rowOff>154577</xdr:rowOff>
    </xdr:to>
    <xdr:cxnSp macro="">
      <xdr:nvCxnSpPr>
        <xdr:cNvPr id="79" name="直線コネクタ 78">
          <a:extLst>
            <a:ext uri="{FF2B5EF4-FFF2-40B4-BE49-F238E27FC236}">
              <a16:creationId xmlns:a16="http://schemas.microsoft.com/office/drawing/2014/main" id="{4EEC0910-1078-4F20-B815-013B0160748E}"/>
            </a:ext>
          </a:extLst>
        </xdr:cNvPr>
        <xdr:cNvCxnSpPr/>
      </xdr:nvCxnSpPr>
      <xdr:spPr>
        <a:xfrm>
          <a:off x="2908300" y="62973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43361</xdr:rowOff>
    </xdr:from>
    <xdr:to>
      <xdr:col>10</xdr:col>
      <xdr:colOff>165100</xdr:colOff>
      <xdr:row>36</xdr:row>
      <xdr:rowOff>144961</xdr:rowOff>
    </xdr:to>
    <xdr:sp macro="" textlink="">
      <xdr:nvSpPr>
        <xdr:cNvPr id="80" name="楕円 79">
          <a:extLst>
            <a:ext uri="{FF2B5EF4-FFF2-40B4-BE49-F238E27FC236}">
              <a16:creationId xmlns:a16="http://schemas.microsoft.com/office/drawing/2014/main" id="{2A1A2DB8-10B1-4552-8226-271C07CC194B}"/>
            </a:ext>
          </a:extLst>
        </xdr:cNvPr>
        <xdr:cNvSpPr/>
      </xdr:nvSpPr>
      <xdr:spPr>
        <a:xfrm>
          <a:off x="1968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94161</xdr:rowOff>
    </xdr:from>
    <xdr:to>
      <xdr:col>15</xdr:col>
      <xdr:colOff>50800</xdr:colOff>
      <xdr:row>36</xdr:row>
      <xdr:rowOff>125186</xdr:rowOff>
    </xdr:to>
    <xdr:cxnSp macro="">
      <xdr:nvCxnSpPr>
        <xdr:cNvPr id="81" name="直線コネクタ 80">
          <a:extLst>
            <a:ext uri="{FF2B5EF4-FFF2-40B4-BE49-F238E27FC236}">
              <a16:creationId xmlns:a16="http://schemas.microsoft.com/office/drawing/2014/main" id="{AA32C629-14FD-47C3-996D-BF33507BEAE5}"/>
            </a:ext>
          </a:extLst>
        </xdr:cNvPr>
        <xdr:cNvCxnSpPr/>
      </xdr:nvCxnSpPr>
      <xdr:spPr>
        <a:xfrm>
          <a:off x="2019300" y="626636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xdr:rowOff>
    </xdr:from>
    <xdr:to>
      <xdr:col>6</xdr:col>
      <xdr:colOff>38100</xdr:colOff>
      <xdr:row>36</xdr:row>
      <xdr:rowOff>113937</xdr:rowOff>
    </xdr:to>
    <xdr:sp macro="" textlink="">
      <xdr:nvSpPr>
        <xdr:cNvPr id="82" name="楕円 81">
          <a:extLst>
            <a:ext uri="{FF2B5EF4-FFF2-40B4-BE49-F238E27FC236}">
              <a16:creationId xmlns:a16="http://schemas.microsoft.com/office/drawing/2014/main" id="{3DC45845-D033-45C3-9DFC-6B16FF50BDF3}"/>
            </a:ext>
          </a:extLst>
        </xdr:cNvPr>
        <xdr:cNvSpPr/>
      </xdr:nvSpPr>
      <xdr:spPr>
        <a:xfrm>
          <a:off x="1079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63137</xdr:rowOff>
    </xdr:from>
    <xdr:to>
      <xdr:col>10</xdr:col>
      <xdr:colOff>114300</xdr:colOff>
      <xdr:row>36</xdr:row>
      <xdr:rowOff>94161</xdr:rowOff>
    </xdr:to>
    <xdr:cxnSp macro="">
      <xdr:nvCxnSpPr>
        <xdr:cNvPr id="83" name="直線コネクタ 82">
          <a:extLst>
            <a:ext uri="{FF2B5EF4-FFF2-40B4-BE49-F238E27FC236}">
              <a16:creationId xmlns:a16="http://schemas.microsoft.com/office/drawing/2014/main" id="{6EBE4F75-3A35-4BCB-8272-EC1FDCB1783C}"/>
            </a:ext>
          </a:extLst>
        </xdr:cNvPr>
        <xdr:cNvCxnSpPr/>
      </xdr:nvCxnSpPr>
      <xdr:spPr>
        <a:xfrm>
          <a:off x="1130300" y="623533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E6839A96-008C-4ADB-94FB-210790783D11}"/>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EB4ADBF6-16B4-42F0-8428-27593937E55E}"/>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ECB5BB4B-44C7-487F-973C-06CE0B9EDF94}"/>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7DEEE444-1937-4C57-AB7D-B1444D32401C}"/>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8" name="n_1mainValue【道路】&#10;有形固定資産減価償却率">
          <a:extLst>
            <a:ext uri="{FF2B5EF4-FFF2-40B4-BE49-F238E27FC236}">
              <a16:creationId xmlns:a16="http://schemas.microsoft.com/office/drawing/2014/main" id="{9C376D0C-569B-4ECF-94D3-D120F1501A02}"/>
            </a:ext>
          </a:extLst>
        </xdr:cNvPr>
        <xdr:cNvSpPr txBox="1"/>
      </xdr:nvSpPr>
      <xdr:spPr>
        <a:xfrm>
          <a:off x="3582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21063</xdr:rowOff>
    </xdr:from>
    <xdr:ext cx="405111" cy="259045"/>
    <xdr:sp macro="" textlink="">
      <xdr:nvSpPr>
        <xdr:cNvPr id="89" name="n_2mainValue【道路】&#10;有形固定資産減価償却率">
          <a:extLst>
            <a:ext uri="{FF2B5EF4-FFF2-40B4-BE49-F238E27FC236}">
              <a16:creationId xmlns:a16="http://schemas.microsoft.com/office/drawing/2014/main" id="{5C5E08DD-7121-4E3E-A54B-830A0C62ADA4}"/>
            </a:ext>
          </a:extLst>
        </xdr:cNvPr>
        <xdr:cNvSpPr txBox="1"/>
      </xdr:nvSpPr>
      <xdr:spPr>
        <a:xfrm>
          <a:off x="2705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161488</xdr:rowOff>
    </xdr:from>
    <xdr:ext cx="405111" cy="259045"/>
    <xdr:sp macro="" textlink="">
      <xdr:nvSpPr>
        <xdr:cNvPr id="90" name="n_3mainValue【道路】&#10;有形固定資産減価償却率">
          <a:extLst>
            <a:ext uri="{FF2B5EF4-FFF2-40B4-BE49-F238E27FC236}">
              <a16:creationId xmlns:a16="http://schemas.microsoft.com/office/drawing/2014/main" id="{B0293E74-912F-43C5-A1E6-09327761DC87}"/>
            </a:ext>
          </a:extLst>
        </xdr:cNvPr>
        <xdr:cNvSpPr txBox="1"/>
      </xdr:nvSpPr>
      <xdr:spPr>
        <a:xfrm>
          <a:off x="1816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91" name="n_4mainValue【道路】&#10;有形固定資産減価償却率">
          <a:extLst>
            <a:ext uri="{FF2B5EF4-FFF2-40B4-BE49-F238E27FC236}">
              <a16:creationId xmlns:a16="http://schemas.microsoft.com/office/drawing/2014/main" id="{54DC41EA-CB2F-426F-B9A9-ACE735F1AB53}"/>
            </a:ext>
          </a:extLst>
        </xdr:cNvPr>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2CEB5A-9CD0-4764-BB20-CBB07A40EB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FFECD44-0428-4232-B36E-92ACE7D723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6457AA8-F7CF-4056-8929-769575A822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3C174E9-605A-47FB-A225-8396877901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11BDCAB-B4B6-421B-AF1C-5F10950E26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C9EAF83-D56D-46C6-A10D-215B73DFE9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DEF7519-BD57-47CF-AAFA-55AEBFDD69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D0DC7E5-AE9C-4D26-A8CD-031422A9AF3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F4CBA9C-E6F3-49D1-94BA-0D8580F763E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5D265E3-5C58-4B6E-AE47-70E3DFEE746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BBF72D7-7775-41DA-BA04-FE869212106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D39EF12-39C7-4D6F-B092-CC5AC300B65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EE5D4CF-1A3F-4A8C-A31E-32B2D723576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5B43A7B8-C5F6-4654-B3EA-696C226D179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41D16B3-E634-4F50-A8B2-F2A1D0C694B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C6B8AA7-4A3D-4CAB-9CDC-32205081B2D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42BCABF-6744-4547-9969-B693810ED9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A1DA5A4-F006-41C0-B9C7-2A09C3112F9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7E13670-7D79-4E08-B025-7FC303CD192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EBCA1994-14A8-45A0-BA72-DCA1FCC076A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60FADDA-EF57-4195-903F-4E0AB2ACF9E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1D44B2F8-2F70-42AE-8155-8423411BAF0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FE44F7B-BFDD-44BD-B38C-92CB978CBE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FA8DDEA8-AE83-4621-852E-9DAF8CB361B4}"/>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48B29112-3132-4580-A1A6-1C777EF06F5D}"/>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E5E936BA-F2CF-4615-A4F7-9132C739AA3D}"/>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8088AF05-CFC3-46E1-8264-EADA0D218DD9}"/>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CDA8FC05-807B-45C6-87F0-2E3EEBA207BD}"/>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E3E578EB-1868-4FA1-9682-88181171D33B}"/>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23964270-DBD6-4377-92BA-E2A571F402EA}"/>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D7F74F3D-D917-4509-A13F-D781325AC781}"/>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1F39B418-00E7-48E3-942A-22A6FE546D93}"/>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027027D4-B51B-4C84-93B0-2F4D6367D25F}"/>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A89833F0-64D6-42C5-899B-FA5DBCEF2D78}"/>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F64436B-C692-48E3-8BC6-51868638508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E5A7B0D-5A0E-417D-AFCF-4A881C5592D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A2551DE-FC38-4EC4-838C-7878032E60E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48092E1-F37B-41B4-BE8C-B082C6114F3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EA65FAC-C4ED-4F7C-81A5-8FE2EEA8FC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12324</xdr:rowOff>
    </xdr:from>
    <xdr:to>
      <xdr:col>55</xdr:col>
      <xdr:colOff>50800</xdr:colOff>
      <xdr:row>41</xdr:row>
      <xdr:rowOff>113924</xdr:rowOff>
    </xdr:to>
    <xdr:sp macro="" textlink="">
      <xdr:nvSpPr>
        <xdr:cNvPr id="131" name="楕円 130">
          <a:extLst>
            <a:ext uri="{FF2B5EF4-FFF2-40B4-BE49-F238E27FC236}">
              <a16:creationId xmlns:a16="http://schemas.microsoft.com/office/drawing/2014/main" id="{05898111-AB4E-41BC-AB5F-D10C81B64FDC}"/>
            </a:ext>
          </a:extLst>
        </xdr:cNvPr>
        <xdr:cNvSpPr/>
      </xdr:nvSpPr>
      <xdr:spPr>
        <a:xfrm>
          <a:off x="10426700" y="704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162201</xdr:rowOff>
    </xdr:from>
    <xdr:ext cx="534377" cy="259045"/>
    <xdr:sp macro="" textlink="">
      <xdr:nvSpPr>
        <xdr:cNvPr id="132" name="【道路】&#10;一人当たり延長該当値テキスト">
          <a:extLst>
            <a:ext uri="{FF2B5EF4-FFF2-40B4-BE49-F238E27FC236}">
              <a16:creationId xmlns:a16="http://schemas.microsoft.com/office/drawing/2014/main" id="{FEBCE84B-60AA-4663-B573-CB8A89663646}"/>
            </a:ext>
          </a:extLst>
        </xdr:cNvPr>
        <xdr:cNvSpPr txBox="1"/>
      </xdr:nvSpPr>
      <xdr:spPr>
        <a:xfrm>
          <a:off x="10515600" y="70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13368</xdr:rowOff>
    </xdr:from>
    <xdr:to>
      <xdr:col>50</xdr:col>
      <xdr:colOff>165100</xdr:colOff>
      <xdr:row>41</xdr:row>
      <xdr:rowOff>114968</xdr:rowOff>
    </xdr:to>
    <xdr:sp macro="" textlink="">
      <xdr:nvSpPr>
        <xdr:cNvPr id="133" name="楕円 132">
          <a:extLst>
            <a:ext uri="{FF2B5EF4-FFF2-40B4-BE49-F238E27FC236}">
              <a16:creationId xmlns:a16="http://schemas.microsoft.com/office/drawing/2014/main" id="{045A5F59-133D-4350-AE6B-719AA450DC3A}"/>
            </a:ext>
          </a:extLst>
        </xdr:cNvPr>
        <xdr:cNvSpPr/>
      </xdr:nvSpPr>
      <xdr:spPr>
        <a:xfrm>
          <a:off x="9588500" y="70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63124</xdr:rowOff>
    </xdr:from>
    <xdr:to>
      <xdr:col>55</xdr:col>
      <xdr:colOff>0</xdr:colOff>
      <xdr:row>41</xdr:row>
      <xdr:rowOff>64168</xdr:rowOff>
    </xdr:to>
    <xdr:cxnSp macro="">
      <xdr:nvCxnSpPr>
        <xdr:cNvPr id="134" name="直線コネクタ 133">
          <a:extLst>
            <a:ext uri="{FF2B5EF4-FFF2-40B4-BE49-F238E27FC236}">
              <a16:creationId xmlns:a16="http://schemas.microsoft.com/office/drawing/2014/main" id="{1D8650ED-87EE-41E2-8D0B-4D9C5C55AA3D}"/>
            </a:ext>
          </a:extLst>
        </xdr:cNvPr>
        <xdr:cNvCxnSpPr/>
      </xdr:nvCxnSpPr>
      <xdr:spPr>
        <a:xfrm flipV="1">
          <a:off x="9639300" y="7092574"/>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18207</xdr:rowOff>
    </xdr:from>
    <xdr:to>
      <xdr:col>46</xdr:col>
      <xdr:colOff>38100</xdr:colOff>
      <xdr:row>41</xdr:row>
      <xdr:rowOff>119807</xdr:rowOff>
    </xdr:to>
    <xdr:sp macro="" textlink="">
      <xdr:nvSpPr>
        <xdr:cNvPr id="135" name="楕円 134">
          <a:extLst>
            <a:ext uri="{FF2B5EF4-FFF2-40B4-BE49-F238E27FC236}">
              <a16:creationId xmlns:a16="http://schemas.microsoft.com/office/drawing/2014/main" id="{74375CBF-75B9-490E-86A7-546E371F0FE5}"/>
            </a:ext>
          </a:extLst>
        </xdr:cNvPr>
        <xdr:cNvSpPr/>
      </xdr:nvSpPr>
      <xdr:spPr>
        <a:xfrm>
          <a:off x="8699500" y="70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64168</xdr:rowOff>
    </xdr:from>
    <xdr:to>
      <xdr:col>50</xdr:col>
      <xdr:colOff>114300</xdr:colOff>
      <xdr:row>41</xdr:row>
      <xdr:rowOff>69007</xdr:rowOff>
    </xdr:to>
    <xdr:cxnSp macro="">
      <xdr:nvCxnSpPr>
        <xdr:cNvPr id="136" name="直線コネクタ 135">
          <a:extLst>
            <a:ext uri="{FF2B5EF4-FFF2-40B4-BE49-F238E27FC236}">
              <a16:creationId xmlns:a16="http://schemas.microsoft.com/office/drawing/2014/main" id="{F7CD1F92-230D-4AF1-AFBA-5FB9B0D3617B}"/>
            </a:ext>
          </a:extLst>
        </xdr:cNvPr>
        <xdr:cNvCxnSpPr/>
      </xdr:nvCxnSpPr>
      <xdr:spPr>
        <a:xfrm flipV="1">
          <a:off x="8750300" y="7093618"/>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20428</xdr:rowOff>
    </xdr:from>
    <xdr:to>
      <xdr:col>41</xdr:col>
      <xdr:colOff>101600</xdr:colOff>
      <xdr:row>41</xdr:row>
      <xdr:rowOff>122028</xdr:rowOff>
    </xdr:to>
    <xdr:sp macro="" textlink="">
      <xdr:nvSpPr>
        <xdr:cNvPr id="137" name="楕円 136">
          <a:extLst>
            <a:ext uri="{FF2B5EF4-FFF2-40B4-BE49-F238E27FC236}">
              <a16:creationId xmlns:a16="http://schemas.microsoft.com/office/drawing/2014/main" id="{9C8CA3C5-122A-48A9-A566-8F41239017CD}"/>
            </a:ext>
          </a:extLst>
        </xdr:cNvPr>
        <xdr:cNvSpPr/>
      </xdr:nvSpPr>
      <xdr:spPr>
        <a:xfrm>
          <a:off x="7810500" y="70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69007</xdr:rowOff>
    </xdr:from>
    <xdr:to>
      <xdr:col>45</xdr:col>
      <xdr:colOff>177800</xdr:colOff>
      <xdr:row>41</xdr:row>
      <xdr:rowOff>71228</xdr:rowOff>
    </xdr:to>
    <xdr:cxnSp macro="">
      <xdr:nvCxnSpPr>
        <xdr:cNvPr id="138" name="直線コネクタ 137">
          <a:extLst>
            <a:ext uri="{FF2B5EF4-FFF2-40B4-BE49-F238E27FC236}">
              <a16:creationId xmlns:a16="http://schemas.microsoft.com/office/drawing/2014/main" id="{0CD277E5-64DA-4733-8ABD-E506BBFA1919}"/>
            </a:ext>
          </a:extLst>
        </xdr:cNvPr>
        <xdr:cNvCxnSpPr/>
      </xdr:nvCxnSpPr>
      <xdr:spPr>
        <a:xfrm flipV="1">
          <a:off x="7861300" y="7098457"/>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23434</xdr:rowOff>
    </xdr:from>
    <xdr:to>
      <xdr:col>36</xdr:col>
      <xdr:colOff>165100</xdr:colOff>
      <xdr:row>41</xdr:row>
      <xdr:rowOff>125034</xdr:rowOff>
    </xdr:to>
    <xdr:sp macro="" textlink="">
      <xdr:nvSpPr>
        <xdr:cNvPr id="139" name="楕円 138">
          <a:extLst>
            <a:ext uri="{FF2B5EF4-FFF2-40B4-BE49-F238E27FC236}">
              <a16:creationId xmlns:a16="http://schemas.microsoft.com/office/drawing/2014/main" id="{C5D3FC29-2DF3-4FBD-A6D8-01CC06269DAF}"/>
            </a:ext>
          </a:extLst>
        </xdr:cNvPr>
        <xdr:cNvSpPr/>
      </xdr:nvSpPr>
      <xdr:spPr>
        <a:xfrm>
          <a:off x="6921500" y="70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71228</xdr:rowOff>
    </xdr:from>
    <xdr:to>
      <xdr:col>41</xdr:col>
      <xdr:colOff>50800</xdr:colOff>
      <xdr:row>41</xdr:row>
      <xdr:rowOff>74234</xdr:rowOff>
    </xdr:to>
    <xdr:cxnSp macro="">
      <xdr:nvCxnSpPr>
        <xdr:cNvPr id="140" name="直線コネクタ 139">
          <a:extLst>
            <a:ext uri="{FF2B5EF4-FFF2-40B4-BE49-F238E27FC236}">
              <a16:creationId xmlns:a16="http://schemas.microsoft.com/office/drawing/2014/main" id="{6E8DA22D-3CBA-4D7B-A6E3-29194469BA77}"/>
            </a:ext>
          </a:extLst>
        </xdr:cNvPr>
        <xdr:cNvCxnSpPr/>
      </xdr:nvCxnSpPr>
      <xdr:spPr>
        <a:xfrm flipV="1">
          <a:off x="6972300" y="7100678"/>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27CF858F-1801-44E4-8584-D2DDD9DF8B15}"/>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CE959993-B641-47A7-98AC-95E057FD4E09}"/>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D4C2BD8E-72C5-474E-9D87-F12CE271A917}"/>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A4B0EEF2-DFE8-420F-BD63-65BD44805E53}"/>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106095</xdr:rowOff>
    </xdr:from>
    <xdr:ext cx="534377" cy="259045"/>
    <xdr:sp macro="" textlink="">
      <xdr:nvSpPr>
        <xdr:cNvPr id="145" name="n_1mainValue【道路】&#10;一人当たり延長">
          <a:extLst>
            <a:ext uri="{FF2B5EF4-FFF2-40B4-BE49-F238E27FC236}">
              <a16:creationId xmlns:a16="http://schemas.microsoft.com/office/drawing/2014/main" id="{219EEA65-6EF4-4580-9B46-B1670EA5DD39}"/>
            </a:ext>
          </a:extLst>
        </xdr:cNvPr>
        <xdr:cNvSpPr txBox="1"/>
      </xdr:nvSpPr>
      <xdr:spPr>
        <a:xfrm>
          <a:off x="9359411" y="71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110934</xdr:rowOff>
    </xdr:from>
    <xdr:ext cx="534377" cy="259045"/>
    <xdr:sp macro="" textlink="">
      <xdr:nvSpPr>
        <xdr:cNvPr id="146" name="n_2mainValue【道路】&#10;一人当たり延長">
          <a:extLst>
            <a:ext uri="{FF2B5EF4-FFF2-40B4-BE49-F238E27FC236}">
              <a16:creationId xmlns:a16="http://schemas.microsoft.com/office/drawing/2014/main" id="{2FE4B453-4B21-43F9-84C6-59F3172BCCC9}"/>
            </a:ext>
          </a:extLst>
        </xdr:cNvPr>
        <xdr:cNvSpPr txBox="1"/>
      </xdr:nvSpPr>
      <xdr:spPr>
        <a:xfrm>
          <a:off x="8483111" y="71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113155</xdr:rowOff>
    </xdr:from>
    <xdr:ext cx="534377" cy="259045"/>
    <xdr:sp macro="" textlink="">
      <xdr:nvSpPr>
        <xdr:cNvPr id="147" name="n_3mainValue【道路】&#10;一人当たり延長">
          <a:extLst>
            <a:ext uri="{FF2B5EF4-FFF2-40B4-BE49-F238E27FC236}">
              <a16:creationId xmlns:a16="http://schemas.microsoft.com/office/drawing/2014/main" id="{C1A6E3FB-521D-448C-9E05-49BA04681D2B}"/>
            </a:ext>
          </a:extLst>
        </xdr:cNvPr>
        <xdr:cNvSpPr txBox="1"/>
      </xdr:nvSpPr>
      <xdr:spPr>
        <a:xfrm>
          <a:off x="7594111" y="714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116161</xdr:rowOff>
    </xdr:from>
    <xdr:ext cx="534377" cy="259045"/>
    <xdr:sp macro="" textlink="">
      <xdr:nvSpPr>
        <xdr:cNvPr id="148" name="n_4mainValue【道路】&#10;一人当たり延長">
          <a:extLst>
            <a:ext uri="{FF2B5EF4-FFF2-40B4-BE49-F238E27FC236}">
              <a16:creationId xmlns:a16="http://schemas.microsoft.com/office/drawing/2014/main" id="{ADA4F69A-51C4-4265-8A93-FBDC42D0C75C}"/>
            </a:ext>
          </a:extLst>
        </xdr:cNvPr>
        <xdr:cNvSpPr txBox="1"/>
      </xdr:nvSpPr>
      <xdr:spPr>
        <a:xfrm>
          <a:off x="6705111" y="71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7AAC25F-5F5E-4B9D-8DB9-D686B2686B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6185690-F8D0-4C1A-BAAF-12B099269AB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76E8911-8B77-4DC6-8D7C-3B020FBB385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07559B2-95D7-4B52-8074-CE4978B933E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439DF75-41A8-44A1-95CA-754B8604744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9504768-A06A-4786-AF2A-4ACBC11DA1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5E38E8B-233A-4275-ADBC-7D2CC90872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0F32946-A950-4286-B8C6-7F4603F0956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19A1C0F-F405-49E3-AB19-4013C9BCDAE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A89C257-1C35-4FE9-8432-5FAA5FEF16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F54BDF2-74D4-4467-BB8A-5684BA8EAB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72F96BF-A967-428A-BC74-EBD6E719567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D113A4B-7844-437D-AF26-8BD70C27552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4B3C0E3-F274-4CDF-8539-328C54EF16E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0A63F80-0CC0-4466-8EE3-3869C637D5F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BE8A5BF-2603-48F1-8D6B-75F1DDE030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175B9AD-AFB3-45AE-824D-D3807F2A0EE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41F7BEF-AF58-4A27-A7A2-160DC607F27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1C7D5E1-94C6-44B2-8FC5-618F284FBE3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98844DD-5B1E-41F2-8289-C0B2C3082DD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4E43CB0-C5DA-45A6-B8AB-2900EECC2A3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CD52F9-56DD-42E2-A7E5-BADFBA78A7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3EED3F7-FA6B-4D64-A3A8-E42153ADE8E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489E979-E514-4097-B60D-8CC0B44D82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585041A-DF58-4131-9233-983743A245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5A08ADD5-9912-4DDC-A7A3-3C3948CDB079}"/>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D972BF6-BDE1-42A6-9216-0F7EAE0958EF}"/>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C6920A05-1E67-469C-B080-240D486588DE}"/>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37F926F-8F31-488D-B1BE-E53FA75D2787}"/>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FF44339F-F7D1-4F38-B066-C2A81557B389}"/>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36317B3-1653-4080-894A-4CC56AD502E1}"/>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A624729D-76E5-43EA-9196-9E62CD7035F6}"/>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FF5426F4-635A-4561-A099-95D378D51679}"/>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B9A213FF-009F-46FD-92CC-581D3EECDEC8}"/>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D93821D0-066D-4D8D-BE07-469CA184D918}"/>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58AC70A3-E2B7-4460-900C-8E54B31C0C0F}"/>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7BB0D1D-D724-4A1B-96EE-D4C9868BD75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41B1FDF-F66F-435F-852C-74DDDC7014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FE4ED78-9EEB-411B-B08B-3AF49BAA5C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AF63298-0CDE-477B-A099-09684032C2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215D40F-E3C0-442A-BD0C-C5374C79D2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163104</xdr:rowOff>
    </xdr:from>
    <xdr:to>
      <xdr:col>24</xdr:col>
      <xdr:colOff>114300</xdr:colOff>
      <xdr:row>60</xdr:row>
      <xdr:rowOff>93254</xdr:rowOff>
    </xdr:to>
    <xdr:sp macro="" textlink="">
      <xdr:nvSpPr>
        <xdr:cNvPr id="190" name="楕円 189">
          <a:extLst>
            <a:ext uri="{FF2B5EF4-FFF2-40B4-BE49-F238E27FC236}">
              <a16:creationId xmlns:a16="http://schemas.microsoft.com/office/drawing/2014/main" id="{0BF03F9A-F2A7-47CA-882F-26C889EE00F7}"/>
            </a:ext>
          </a:extLst>
        </xdr:cNvPr>
        <xdr:cNvSpPr/>
      </xdr:nvSpPr>
      <xdr:spPr>
        <a:xfrm>
          <a:off x="4584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14531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6966D77-516F-46DA-935C-DBE5C97D9A63}"/>
            </a:ext>
          </a:extLst>
        </xdr:cNvPr>
        <xdr:cNvSpPr txBox="1"/>
      </xdr:nvSpPr>
      <xdr:spPr>
        <a:xfrm>
          <a:off x="4673600" y="1013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xdr:rowOff>
    </xdr:from>
    <xdr:to>
      <xdr:col>20</xdr:col>
      <xdr:colOff>38100</xdr:colOff>
      <xdr:row>60</xdr:row>
      <xdr:rowOff>104684</xdr:rowOff>
    </xdr:to>
    <xdr:sp macro="" textlink="">
      <xdr:nvSpPr>
        <xdr:cNvPr id="192" name="楕円 191">
          <a:extLst>
            <a:ext uri="{FF2B5EF4-FFF2-40B4-BE49-F238E27FC236}">
              <a16:creationId xmlns:a16="http://schemas.microsoft.com/office/drawing/2014/main" id="{56EAF98B-9B28-4780-B667-CF08BA95E7D1}"/>
            </a:ext>
          </a:extLst>
        </xdr:cNvPr>
        <xdr:cNvSpPr/>
      </xdr:nvSpPr>
      <xdr:spPr>
        <a:xfrm>
          <a:off x="3746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42454</xdr:rowOff>
    </xdr:from>
    <xdr:to>
      <xdr:col>24</xdr:col>
      <xdr:colOff>63500</xdr:colOff>
      <xdr:row>60</xdr:row>
      <xdr:rowOff>53884</xdr:rowOff>
    </xdr:to>
    <xdr:cxnSp macro="">
      <xdr:nvCxnSpPr>
        <xdr:cNvPr id="193" name="直線コネクタ 192">
          <a:extLst>
            <a:ext uri="{FF2B5EF4-FFF2-40B4-BE49-F238E27FC236}">
              <a16:creationId xmlns:a16="http://schemas.microsoft.com/office/drawing/2014/main" id="{C0E4C5A7-046B-4A35-8B45-83664E0643C1}"/>
            </a:ext>
          </a:extLst>
        </xdr:cNvPr>
        <xdr:cNvCxnSpPr/>
      </xdr:nvCxnSpPr>
      <xdr:spPr>
        <a:xfrm flipV="1">
          <a:off x="3797300" y="1032945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4" name="楕円 193">
          <a:extLst>
            <a:ext uri="{FF2B5EF4-FFF2-40B4-BE49-F238E27FC236}">
              <a16:creationId xmlns:a16="http://schemas.microsoft.com/office/drawing/2014/main" id="{FCE5836C-A42E-45A6-BD39-A84D26C5B739}"/>
            </a:ext>
          </a:extLst>
        </xdr:cNvPr>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53884</xdr:rowOff>
    </xdr:to>
    <xdr:cxnSp macro="">
      <xdr:nvCxnSpPr>
        <xdr:cNvPr id="195" name="直線コネクタ 194">
          <a:extLst>
            <a:ext uri="{FF2B5EF4-FFF2-40B4-BE49-F238E27FC236}">
              <a16:creationId xmlns:a16="http://schemas.microsoft.com/office/drawing/2014/main" id="{30B3D8CF-8C41-4915-8EA6-9EB6284FC462}"/>
            </a:ext>
          </a:extLst>
        </xdr:cNvPr>
        <xdr:cNvCxnSpPr/>
      </xdr:nvCxnSpPr>
      <xdr:spPr>
        <a:xfrm>
          <a:off x="2908300" y="102984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96" name="楕円 195">
          <a:extLst>
            <a:ext uri="{FF2B5EF4-FFF2-40B4-BE49-F238E27FC236}">
              <a16:creationId xmlns:a16="http://schemas.microsoft.com/office/drawing/2014/main" id="{ACE35EAF-25F7-4F28-8F38-F4B90D4FAC32}"/>
            </a:ext>
          </a:extLst>
        </xdr:cNvPr>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11430</xdr:rowOff>
    </xdr:to>
    <xdr:cxnSp macro="">
      <xdr:nvCxnSpPr>
        <xdr:cNvPr id="197" name="直線コネクタ 196">
          <a:extLst>
            <a:ext uri="{FF2B5EF4-FFF2-40B4-BE49-F238E27FC236}">
              <a16:creationId xmlns:a16="http://schemas.microsoft.com/office/drawing/2014/main" id="{96695ECD-AB99-41C3-8BF2-4B8A2C4904C1}"/>
            </a:ext>
          </a:extLst>
        </xdr:cNvPr>
        <xdr:cNvCxnSpPr/>
      </xdr:nvCxnSpPr>
      <xdr:spPr>
        <a:xfrm>
          <a:off x="2019300" y="1029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119017</xdr:rowOff>
    </xdr:from>
    <xdr:to>
      <xdr:col>6</xdr:col>
      <xdr:colOff>38100</xdr:colOff>
      <xdr:row>60</xdr:row>
      <xdr:rowOff>49167</xdr:rowOff>
    </xdr:to>
    <xdr:sp macro="" textlink="">
      <xdr:nvSpPr>
        <xdr:cNvPr id="198" name="楕円 197">
          <a:extLst>
            <a:ext uri="{FF2B5EF4-FFF2-40B4-BE49-F238E27FC236}">
              <a16:creationId xmlns:a16="http://schemas.microsoft.com/office/drawing/2014/main" id="{0CB24B5F-1F8F-4AC7-BE1C-5F731C382466}"/>
            </a:ext>
          </a:extLst>
        </xdr:cNvPr>
        <xdr:cNvSpPr/>
      </xdr:nvSpPr>
      <xdr:spPr>
        <a:xfrm>
          <a:off x="1079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169817</xdr:rowOff>
    </xdr:from>
    <xdr:to>
      <xdr:col>10</xdr:col>
      <xdr:colOff>114300</xdr:colOff>
      <xdr:row>60</xdr:row>
      <xdr:rowOff>11430</xdr:rowOff>
    </xdr:to>
    <xdr:cxnSp macro="">
      <xdr:nvCxnSpPr>
        <xdr:cNvPr id="199" name="直線コネクタ 198">
          <a:extLst>
            <a:ext uri="{FF2B5EF4-FFF2-40B4-BE49-F238E27FC236}">
              <a16:creationId xmlns:a16="http://schemas.microsoft.com/office/drawing/2014/main" id="{6D1EF450-8494-49D8-A7EF-68459E5F1E5A}"/>
            </a:ext>
          </a:extLst>
        </xdr:cNvPr>
        <xdr:cNvCxnSpPr/>
      </xdr:nvCxnSpPr>
      <xdr:spPr>
        <a:xfrm>
          <a:off x="1130300" y="102853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D9980EA-0062-4953-979A-7AD80724A360}"/>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5808183-106E-4FE1-BE20-4E4EABBE93DF}"/>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D80E4EE-CB4C-4C9B-BB80-11935B40B601}"/>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12E7E14-A09B-44CA-88A9-6A071E2FE71F}"/>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121211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1263B5F-ACDD-4E9A-97CB-1126B050D8CE}"/>
            </a:ext>
          </a:extLst>
        </xdr:cNvPr>
        <xdr:cNvSpPr txBox="1"/>
      </xdr:nvSpPr>
      <xdr:spPr>
        <a:xfrm>
          <a:off x="3582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C43BF679-E964-4BB5-90E9-855C370A48AF}"/>
            </a:ext>
          </a:extLst>
        </xdr:cNvPr>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20CF76A5-B69E-49D3-9B4A-863C54EF2DE4}"/>
            </a:ext>
          </a:extLst>
        </xdr:cNvPr>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65694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EC31B4B-B117-4EF9-BF73-2EF945F8D225}"/>
            </a:ext>
          </a:extLst>
        </xdr:cNvPr>
        <xdr:cNvSpPr txBox="1"/>
      </xdr:nvSpPr>
      <xdr:spPr>
        <a:xfrm>
          <a:off x="927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2989DD7-C0E6-4B12-8C99-ACB23BA48E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EB34610-688D-4EEC-AFF1-C7CFD40AE8B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388DA78-AC88-4816-AB8C-4F7B4E0CB47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1E59195-9490-4C66-A8BB-1D7ECBF5469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84769D7-8EE1-4ACF-B7A7-151EADA106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9A32405-B4AA-43DB-A343-09516058F7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F3D489A-608A-43E8-9993-9EA504E4CB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7853FBF-4DB1-48B5-9019-33CBE79B024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DAC7973-3232-4FA2-B361-8B5D9C2A57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99D5B6A-1F23-4A61-BDAB-3E81C1F6A4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48E6DEAB-1E65-4A97-8589-152C8506512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5B78FD95-35D2-4506-9A16-175B4EA78D3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C0694E47-FDEF-45A4-ABF5-36D81102879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CB25683A-D1F4-44E7-A670-EC05C379596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98A6AB3E-6E83-4CBB-B012-1706E5D5D70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E406857A-E7BA-4F54-9A14-BA6D95A61E2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28CB373D-D1A1-4293-A8C2-F0B32AE886E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BA8F029-7B5A-4935-A263-A0E77B6AB55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D525D81-57AF-4EAD-9728-956EDAE1AA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59517A26-7C1D-4CCB-8116-EAE6AB677F8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4749C90-BC6B-422B-A9C0-9FD47E31D55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D91EAEE5-FBE4-4ACB-983D-AB0326788BA6}"/>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9FDB66F0-36FF-4316-9D1C-14AD55452CEC}"/>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CA56F722-5159-4678-B14D-589A50D6B986}"/>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88D40FFD-62EC-4994-984C-DC817B5E8479}"/>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EDB9F6C5-1B4F-4DB5-BAF7-9B1CF06C385B}"/>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2A79AAEF-691D-4280-A0E2-116E6BF9303B}"/>
            </a:ext>
          </a:extLst>
        </xdr:cNvPr>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3AF53C5B-1F03-48C0-851F-A490335F29B2}"/>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FB0B7491-1C35-4220-83E5-8CE3AC672200}"/>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3A90ABCD-879A-436E-BEF5-812A90E28674}"/>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17C57443-A357-483B-8D28-713D853A96DA}"/>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A70524B4-3C2A-45A1-A669-15812D428254}"/>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1924A3D-558E-40F9-8DEB-870031CC2D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CD1DF22-D559-4B99-AB61-BEA63C021F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69DAE03-8380-4C31-9D8B-6ACC3F93DD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8430D3A-5D55-45CE-9DB7-642B821E07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80BED42-9102-4F1C-BAF2-BFE830FEED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58904</xdr:rowOff>
    </xdr:from>
    <xdr:to>
      <xdr:col>55</xdr:col>
      <xdr:colOff>50800</xdr:colOff>
      <xdr:row>61</xdr:row>
      <xdr:rowOff>160504</xdr:rowOff>
    </xdr:to>
    <xdr:sp macro="" textlink="">
      <xdr:nvSpPr>
        <xdr:cNvPr id="245" name="楕円 244">
          <a:extLst>
            <a:ext uri="{FF2B5EF4-FFF2-40B4-BE49-F238E27FC236}">
              <a16:creationId xmlns:a16="http://schemas.microsoft.com/office/drawing/2014/main" id="{22AE32E3-1278-4131-8A43-5CACC9ACE006}"/>
            </a:ext>
          </a:extLst>
        </xdr:cNvPr>
        <xdr:cNvSpPr/>
      </xdr:nvSpPr>
      <xdr:spPr>
        <a:xfrm>
          <a:off x="10426700" y="105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81781</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33CFC8B9-C932-46C4-AE75-BCEEC9420FD2}"/>
            </a:ext>
          </a:extLst>
        </xdr:cNvPr>
        <xdr:cNvSpPr txBox="1"/>
      </xdr:nvSpPr>
      <xdr:spPr>
        <a:xfrm>
          <a:off x="10515600" y="103687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83634</xdr:rowOff>
    </xdr:from>
    <xdr:to>
      <xdr:col>50</xdr:col>
      <xdr:colOff>165100</xdr:colOff>
      <xdr:row>62</xdr:row>
      <xdr:rowOff>13784</xdr:rowOff>
    </xdr:to>
    <xdr:sp macro="" textlink="">
      <xdr:nvSpPr>
        <xdr:cNvPr id="247" name="楕円 246">
          <a:extLst>
            <a:ext uri="{FF2B5EF4-FFF2-40B4-BE49-F238E27FC236}">
              <a16:creationId xmlns:a16="http://schemas.microsoft.com/office/drawing/2014/main" id="{53ABBFB0-9D04-4C85-ABF5-D102BCACDA98}"/>
            </a:ext>
          </a:extLst>
        </xdr:cNvPr>
        <xdr:cNvSpPr/>
      </xdr:nvSpPr>
      <xdr:spPr>
        <a:xfrm>
          <a:off x="9588500" y="105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109704</xdr:rowOff>
    </xdr:from>
    <xdr:to>
      <xdr:col>55</xdr:col>
      <xdr:colOff>0</xdr:colOff>
      <xdr:row>61</xdr:row>
      <xdr:rowOff>134434</xdr:rowOff>
    </xdr:to>
    <xdr:cxnSp macro="">
      <xdr:nvCxnSpPr>
        <xdr:cNvPr id="248" name="直線コネクタ 247">
          <a:extLst>
            <a:ext uri="{FF2B5EF4-FFF2-40B4-BE49-F238E27FC236}">
              <a16:creationId xmlns:a16="http://schemas.microsoft.com/office/drawing/2014/main" id="{649790FB-0E45-4E88-B147-BEB2E876B33F}"/>
            </a:ext>
          </a:extLst>
        </xdr:cNvPr>
        <xdr:cNvCxnSpPr/>
      </xdr:nvCxnSpPr>
      <xdr:spPr>
        <a:xfrm flipV="1">
          <a:off x="9639300" y="10568154"/>
          <a:ext cx="8382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88448</xdr:rowOff>
    </xdr:from>
    <xdr:to>
      <xdr:col>46</xdr:col>
      <xdr:colOff>38100</xdr:colOff>
      <xdr:row>62</xdr:row>
      <xdr:rowOff>18598</xdr:rowOff>
    </xdr:to>
    <xdr:sp macro="" textlink="">
      <xdr:nvSpPr>
        <xdr:cNvPr id="249" name="楕円 248">
          <a:extLst>
            <a:ext uri="{FF2B5EF4-FFF2-40B4-BE49-F238E27FC236}">
              <a16:creationId xmlns:a16="http://schemas.microsoft.com/office/drawing/2014/main" id="{02C749B8-22F1-4E81-B712-7DBFB21BD1D9}"/>
            </a:ext>
          </a:extLst>
        </xdr:cNvPr>
        <xdr:cNvSpPr/>
      </xdr:nvSpPr>
      <xdr:spPr>
        <a:xfrm>
          <a:off x="8699500" y="105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134434</xdr:rowOff>
    </xdr:from>
    <xdr:to>
      <xdr:col>50</xdr:col>
      <xdr:colOff>114300</xdr:colOff>
      <xdr:row>61</xdr:row>
      <xdr:rowOff>139248</xdr:rowOff>
    </xdr:to>
    <xdr:cxnSp macro="">
      <xdr:nvCxnSpPr>
        <xdr:cNvPr id="250" name="直線コネクタ 249">
          <a:extLst>
            <a:ext uri="{FF2B5EF4-FFF2-40B4-BE49-F238E27FC236}">
              <a16:creationId xmlns:a16="http://schemas.microsoft.com/office/drawing/2014/main" id="{DFCD91F6-6701-41A9-8B25-3CAB22460152}"/>
            </a:ext>
          </a:extLst>
        </xdr:cNvPr>
        <xdr:cNvCxnSpPr/>
      </xdr:nvCxnSpPr>
      <xdr:spPr>
        <a:xfrm flipV="1">
          <a:off x="8750300" y="10592884"/>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106418</xdr:rowOff>
    </xdr:from>
    <xdr:to>
      <xdr:col>41</xdr:col>
      <xdr:colOff>101600</xdr:colOff>
      <xdr:row>62</xdr:row>
      <xdr:rowOff>36568</xdr:rowOff>
    </xdr:to>
    <xdr:sp macro="" textlink="">
      <xdr:nvSpPr>
        <xdr:cNvPr id="251" name="楕円 250">
          <a:extLst>
            <a:ext uri="{FF2B5EF4-FFF2-40B4-BE49-F238E27FC236}">
              <a16:creationId xmlns:a16="http://schemas.microsoft.com/office/drawing/2014/main" id="{924A3505-C39A-412E-B2A9-E8464B3BD410}"/>
            </a:ext>
          </a:extLst>
        </xdr:cNvPr>
        <xdr:cNvSpPr/>
      </xdr:nvSpPr>
      <xdr:spPr>
        <a:xfrm>
          <a:off x="7810500" y="105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139248</xdr:rowOff>
    </xdr:from>
    <xdr:to>
      <xdr:col>45</xdr:col>
      <xdr:colOff>177800</xdr:colOff>
      <xdr:row>61</xdr:row>
      <xdr:rowOff>157218</xdr:rowOff>
    </xdr:to>
    <xdr:cxnSp macro="">
      <xdr:nvCxnSpPr>
        <xdr:cNvPr id="252" name="直線コネクタ 251">
          <a:extLst>
            <a:ext uri="{FF2B5EF4-FFF2-40B4-BE49-F238E27FC236}">
              <a16:creationId xmlns:a16="http://schemas.microsoft.com/office/drawing/2014/main" id="{3265A17C-9FA1-47D7-A585-0ED2F69526C1}"/>
            </a:ext>
          </a:extLst>
        </xdr:cNvPr>
        <xdr:cNvCxnSpPr/>
      </xdr:nvCxnSpPr>
      <xdr:spPr>
        <a:xfrm flipV="1">
          <a:off x="7861300" y="10597698"/>
          <a:ext cx="889000" cy="1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119429</xdr:rowOff>
    </xdr:from>
    <xdr:to>
      <xdr:col>36</xdr:col>
      <xdr:colOff>165100</xdr:colOff>
      <xdr:row>62</xdr:row>
      <xdr:rowOff>49579</xdr:rowOff>
    </xdr:to>
    <xdr:sp macro="" textlink="">
      <xdr:nvSpPr>
        <xdr:cNvPr id="253" name="楕円 252">
          <a:extLst>
            <a:ext uri="{FF2B5EF4-FFF2-40B4-BE49-F238E27FC236}">
              <a16:creationId xmlns:a16="http://schemas.microsoft.com/office/drawing/2014/main" id="{E79919BC-AEC8-45A8-B8E5-E2D3BF068500}"/>
            </a:ext>
          </a:extLst>
        </xdr:cNvPr>
        <xdr:cNvSpPr/>
      </xdr:nvSpPr>
      <xdr:spPr>
        <a:xfrm>
          <a:off x="6921500" y="105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157218</xdr:rowOff>
    </xdr:from>
    <xdr:to>
      <xdr:col>41</xdr:col>
      <xdr:colOff>50800</xdr:colOff>
      <xdr:row>61</xdr:row>
      <xdr:rowOff>170229</xdr:rowOff>
    </xdr:to>
    <xdr:cxnSp macro="">
      <xdr:nvCxnSpPr>
        <xdr:cNvPr id="254" name="直線コネクタ 253">
          <a:extLst>
            <a:ext uri="{FF2B5EF4-FFF2-40B4-BE49-F238E27FC236}">
              <a16:creationId xmlns:a16="http://schemas.microsoft.com/office/drawing/2014/main" id="{5820F7C0-04C9-4C83-80AB-52FB5BE6DED2}"/>
            </a:ext>
          </a:extLst>
        </xdr:cNvPr>
        <xdr:cNvCxnSpPr/>
      </xdr:nvCxnSpPr>
      <xdr:spPr>
        <a:xfrm flipV="1">
          <a:off x="6972300" y="10615668"/>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F96E436D-07B5-43B0-AF8B-B540A44559F3}"/>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C4542FB1-9B2B-476C-BD5A-426033FDF91D}"/>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EB02989-B1E1-4097-82FD-8199FE8B0A39}"/>
            </a:ext>
          </a:extLst>
        </xdr:cNvPr>
        <xdr:cNvSpPr txBox="1"/>
      </xdr:nvSpPr>
      <xdr:spPr>
        <a:xfrm>
          <a:off x="7516205" y="10728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FE97A16A-D260-4A4A-91F8-6D307B866A84}"/>
            </a:ext>
          </a:extLst>
        </xdr:cNvPr>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30311</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B5174DD4-CACD-4081-98BE-7EA90BC3C4BB}"/>
            </a:ext>
          </a:extLst>
        </xdr:cNvPr>
        <xdr:cNvSpPr txBox="1"/>
      </xdr:nvSpPr>
      <xdr:spPr>
        <a:xfrm>
          <a:off x="9281505" y="10317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35125</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B406681E-53D6-40E8-A099-98CB8E2202D8}"/>
            </a:ext>
          </a:extLst>
        </xdr:cNvPr>
        <xdr:cNvSpPr txBox="1"/>
      </xdr:nvSpPr>
      <xdr:spPr>
        <a:xfrm>
          <a:off x="8405205" y="10322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53095</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4E08F334-B22A-4439-9E89-9C51DF5E1F02}"/>
            </a:ext>
          </a:extLst>
        </xdr:cNvPr>
        <xdr:cNvSpPr txBox="1"/>
      </xdr:nvSpPr>
      <xdr:spPr>
        <a:xfrm>
          <a:off x="7516205" y="10340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66106</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B6666856-51AF-470A-B386-F458CCC1CA3E}"/>
            </a:ext>
          </a:extLst>
        </xdr:cNvPr>
        <xdr:cNvSpPr txBox="1"/>
      </xdr:nvSpPr>
      <xdr:spPr>
        <a:xfrm>
          <a:off x="6627205" y="103531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60208EC-3F7A-40C5-A138-5DB4636BFC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24C8D2E-536C-4198-ACB9-9317CA6AF3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418D692-2860-4188-8E3E-AD555A3799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3E394C1-292C-4CDF-8BD9-0712CBD25E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3D984D5-81C4-421D-9955-8C44D7B411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32F01BF-50FC-48B3-A9E4-C44C810D3C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8B6E71F-A127-43F8-8681-17982E77D29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08ED3FF-D7FD-4C4C-89DF-B694D89AE19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13C9BA0-91DA-4768-A24D-A044788BD53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11E5B3F-2728-4259-B04B-734A68C6F6D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EEBF1E3-0C80-4016-BED2-83AE94D997A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9733EF8F-19F5-4BF3-9EB7-E7AB1D4C7D5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8FBEAEC-3A62-4318-8195-3833D5535E4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DAC2D301-4F75-4E26-80A0-AD688D4F294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E5A6822-3C07-46AC-B08B-E1523383821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66C80029-D113-4ED9-B373-A33AAC9B861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9DE5F1B-9DC7-4010-BCF1-A754ECDD760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ED4DAC5-2BC3-4F95-89E0-4E2DA1A8676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4E0CAF2-C7E7-412B-87CF-F1F45B601C5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36E53B90-59EE-40C7-B81F-75605EDC9F1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F8A3D812-6BC2-41D6-A8D3-A17AC3E7D43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64E445F8-05D6-47E6-9DF8-C4B5E3BE8F7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E41CAE55-162B-42F7-B5DD-7A20A08FBD3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008B93A-FAF1-468A-98B0-9D9F4F0D99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8AB7B4B-8AE0-4C7B-8768-042D7B27FC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E5F14E72-B197-49E2-9A85-8098842E52AB}"/>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6F544EF2-FBB8-40F7-9A19-7BA9D1BA4E29}"/>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8DBF3431-1E10-466C-BB10-DE1DDF706963}"/>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D7834E4F-690E-4CA5-BCC4-CB2FC1193E18}"/>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88282254-3467-4D5B-8BFA-0E8AB88F1FD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638D2CA-9058-4185-AA4A-976E33F8E9EE}"/>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394B6C7E-143F-4F98-811A-8DA4F641279A}"/>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EB7CB49F-9BFC-4DA1-98E2-F9B64A322031}"/>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C0C6C7D7-F32B-49D1-9972-979D13D5A9D0}"/>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D46FA743-D1A7-4B3A-8948-E6BCE01B8DC4}"/>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53587CE0-FF5D-4C4A-AD57-0F38D17181DB}"/>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A4A6D80-ED7B-4A56-9493-97E32E85BDA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A89FB5A-8F55-4F0F-B53F-FF415EF801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D073472-9A4A-457E-A910-2A3C768DEF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F388F38-B897-4DCD-979E-A841F67797C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710C6B6-5AA1-4179-AA6B-F22A8276374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304" name="楕円 303">
          <a:extLst>
            <a:ext uri="{FF2B5EF4-FFF2-40B4-BE49-F238E27FC236}">
              <a16:creationId xmlns:a16="http://schemas.microsoft.com/office/drawing/2014/main" id="{BFE0CE42-8083-4DCD-B8DA-D83293108250}"/>
            </a:ext>
          </a:extLst>
        </xdr:cNvPr>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2BD7703-B7D3-45E6-A315-7FFB02B4FD54}"/>
            </a:ext>
          </a:extLst>
        </xdr:cNvPr>
        <xdr:cNvSpPr txBox="1"/>
      </xdr:nvSpPr>
      <xdr:spPr>
        <a:xfrm>
          <a:off x="4673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6" name="楕円 305">
          <a:extLst>
            <a:ext uri="{FF2B5EF4-FFF2-40B4-BE49-F238E27FC236}">
              <a16:creationId xmlns:a16="http://schemas.microsoft.com/office/drawing/2014/main" id="{98B6524D-5851-40F1-A75D-2FC983420790}"/>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49530</xdr:rowOff>
    </xdr:to>
    <xdr:cxnSp macro="">
      <xdr:nvCxnSpPr>
        <xdr:cNvPr id="307" name="直線コネクタ 306">
          <a:extLst>
            <a:ext uri="{FF2B5EF4-FFF2-40B4-BE49-F238E27FC236}">
              <a16:creationId xmlns:a16="http://schemas.microsoft.com/office/drawing/2014/main" id="{9095AAD2-774A-4BA9-9111-CA090C282950}"/>
            </a:ext>
          </a:extLst>
        </xdr:cNvPr>
        <xdr:cNvCxnSpPr/>
      </xdr:nvCxnSpPr>
      <xdr:spPr>
        <a:xfrm>
          <a:off x="3797300" y="14257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129358</xdr:rowOff>
    </xdr:from>
    <xdr:to>
      <xdr:col>15</xdr:col>
      <xdr:colOff>101600</xdr:colOff>
      <xdr:row>83</xdr:row>
      <xdr:rowOff>59508</xdr:rowOff>
    </xdr:to>
    <xdr:sp macro="" textlink="">
      <xdr:nvSpPr>
        <xdr:cNvPr id="308" name="楕円 307">
          <a:extLst>
            <a:ext uri="{FF2B5EF4-FFF2-40B4-BE49-F238E27FC236}">
              <a16:creationId xmlns:a16="http://schemas.microsoft.com/office/drawing/2014/main" id="{CFBE8A6E-751B-4452-8068-50138B34E589}"/>
            </a:ext>
          </a:extLst>
        </xdr:cNvPr>
        <xdr:cNvSpPr/>
      </xdr:nvSpPr>
      <xdr:spPr>
        <a:xfrm>
          <a:off x="2857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8708</xdr:rowOff>
    </xdr:from>
    <xdr:to>
      <xdr:col>19</xdr:col>
      <xdr:colOff>177800</xdr:colOff>
      <xdr:row>83</xdr:row>
      <xdr:rowOff>26670</xdr:rowOff>
    </xdr:to>
    <xdr:cxnSp macro="">
      <xdr:nvCxnSpPr>
        <xdr:cNvPr id="309" name="直線コネクタ 308">
          <a:extLst>
            <a:ext uri="{FF2B5EF4-FFF2-40B4-BE49-F238E27FC236}">
              <a16:creationId xmlns:a16="http://schemas.microsoft.com/office/drawing/2014/main" id="{91E3B386-AB8F-4EA4-802A-3C8C42C757E9}"/>
            </a:ext>
          </a:extLst>
        </xdr:cNvPr>
        <xdr:cNvCxnSpPr/>
      </xdr:nvCxnSpPr>
      <xdr:spPr>
        <a:xfrm>
          <a:off x="2908300" y="1423905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157118</xdr:rowOff>
    </xdr:from>
    <xdr:to>
      <xdr:col>10</xdr:col>
      <xdr:colOff>165100</xdr:colOff>
      <xdr:row>83</xdr:row>
      <xdr:rowOff>87268</xdr:rowOff>
    </xdr:to>
    <xdr:sp macro="" textlink="">
      <xdr:nvSpPr>
        <xdr:cNvPr id="310" name="楕円 309">
          <a:extLst>
            <a:ext uri="{FF2B5EF4-FFF2-40B4-BE49-F238E27FC236}">
              <a16:creationId xmlns:a16="http://schemas.microsoft.com/office/drawing/2014/main" id="{642C8D94-0350-4F32-8711-14DAA8704506}"/>
            </a:ext>
          </a:extLst>
        </xdr:cNvPr>
        <xdr:cNvSpPr/>
      </xdr:nvSpPr>
      <xdr:spPr>
        <a:xfrm>
          <a:off x="1968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8708</xdr:rowOff>
    </xdr:from>
    <xdr:to>
      <xdr:col>15</xdr:col>
      <xdr:colOff>50800</xdr:colOff>
      <xdr:row>83</xdr:row>
      <xdr:rowOff>36468</xdr:rowOff>
    </xdr:to>
    <xdr:cxnSp macro="">
      <xdr:nvCxnSpPr>
        <xdr:cNvPr id="311" name="直線コネクタ 310">
          <a:extLst>
            <a:ext uri="{FF2B5EF4-FFF2-40B4-BE49-F238E27FC236}">
              <a16:creationId xmlns:a16="http://schemas.microsoft.com/office/drawing/2014/main" id="{5A8D347E-EE89-44C4-8DE8-C99E0EBC474B}"/>
            </a:ext>
          </a:extLst>
        </xdr:cNvPr>
        <xdr:cNvCxnSpPr/>
      </xdr:nvCxnSpPr>
      <xdr:spPr>
        <a:xfrm flipV="1">
          <a:off x="2019300" y="142390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363</xdr:rowOff>
    </xdr:from>
    <xdr:to>
      <xdr:col>6</xdr:col>
      <xdr:colOff>38100</xdr:colOff>
      <xdr:row>83</xdr:row>
      <xdr:rowOff>101963</xdr:rowOff>
    </xdr:to>
    <xdr:sp macro="" textlink="">
      <xdr:nvSpPr>
        <xdr:cNvPr id="312" name="楕円 311">
          <a:extLst>
            <a:ext uri="{FF2B5EF4-FFF2-40B4-BE49-F238E27FC236}">
              <a16:creationId xmlns:a16="http://schemas.microsoft.com/office/drawing/2014/main" id="{6713AC82-E274-4C1C-BC3D-3C3A54B4AFF3}"/>
            </a:ext>
          </a:extLst>
        </xdr:cNvPr>
        <xdr:cNvSpPr/>
      </xdr:nvSpPr>
      <xdr:spPr>
        <a:xfrm>
          <a:off x="1079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36468</xdr:rowOff>
    </xdr:from>
    <xdr:to>
      <xdr:col>10</xdr:col>
      <xdr:colOff>114300</xdr:colOff>
      <xdr:row>83</xdr:row>
      <xdr:rowOff>51163</xdr:rowOff>
    </xdr:to>
    <xdr:cxnSp macro="">
      <xdr:nvCxnSpPr>
        <xdr:cNvPr id="313" name="直線コネクタ 312">
          <a:extLst>
            <a:ext uri="{FF2B5EF4-FFF2-40B4-BE49-F238E27FC236}">
              <a16:creationId xmlns:a16="http://schemas.microsoft.com/office/drawing/2014/main" id="{148A95E1-B745-4B65-A510-444C02BAAD0B}"/>
            </a:ext>
          </a:extLst>
        </xdr:cNvPr>
        <xdr:cNvCxnSpPr/>
      </xdr:nvCxnSpPr>
      <xdr:spPr>
        <a:xfrm flipV="1">
          <a:off x="1130300" y="1426681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4644292A-73D4-4905-9D5B-DE3428AA0A41}"/>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BB34BE83-507E-45B9-8278-14D5485B7257}"/>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AC0B69CD-ADA9-4D94-9D2B-4755926DB4BC}"/>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6D9DD6CB-3D62-40AD-A5F1-3EED4BAEF6B8}"/>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93997</xdr:rowOff>
    </xdr:from>
    <xdr:ext cx="405111" cy="259045"/>
    <xdr:sp macro="" textlink="">
      <xdr:nvSpPr>
        <xdr:cNvPr id="318" name="n_1mainValue【公営住宅】&#10;有形固定資産減価償却率">
          <a:extLst>
            <a:ext uri="{FF2B5EF4-FFF2-40B4-BE49-F238E27FC236}">
              <a16:creationId xmlns:a16="http://schemas.microsoft.com/office/drawing/2014/main" id="{9D85463B-FE39-4A2F-988B-A8C50D8D5B3C}"/>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319" name="n_2mainValue【公営住宅】&#10;有形固定資産減価償却率">
          <a:extLst>
            <a:ext uri="{FF2B5EF4-FFF2-40B4-BE49-F238E27FC236}">
              <a16:creationId xmlns:a16="http://schemas.microsoft.com/office/drawing/2014/main" id="{7DC3E261-6475-486C-A918-984EB4EFE712}"/>
            </a:ext>
          </a:extLst>
        </xdr:cNvPr>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78395</xdr:rowOff>
    </xdr:from>
    <xdr:ext cx="405111" cy="259045"/>
    <xdr:sp macro="" textlink="">
      <xdr:nvSpPr>
        <xdr:cNvPr id="320" name="n_3mainValue【公営住宅】&#10;有形固定資産減価償却率">
          <a:extLst>
            <a:ext uri="{FF2B5EF4-FFF2-40B4-BE49-F238E27FC236}">
              <a16:creationId xmlns:a16="http://schemas.microsoft.com/office/drawing/2014/main" id="{8BD78FFA-C8BA-4FAD-AF77-E02EDA014311}"/>
            </a:ext>
          </a:extLst>
        </xdr:cNvPr>
        <xdr:cNvSpPr txBox="1"/>
      </xdr:nvSpPr>
      <xdr:spPr>
        <a:xfrm>
          <a:off x="1816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93090</xdr:rowOff>
    </xdr:from>
    <xdr:ext cx="405111" cy="259045"/>
    <xdr:sp macro="" textlink="">
      <xdr:nvSpPr>
        <xdr:cNvPr id="321" name="n_4mainValue【公営住宅】&#10;有形固定資産減価償却率">
          <a:extLst>
            <a:ext uri="{FF2B5EF4-FFF2-40B4-BE49-F238E27FC236}">
              <a16:creationId xmlns:a16="http://schemas.microsoft.com/office/drawing/2014/main" id="{199418D8-8E51-4CCA-B046-98603CC03FCA}"/>
            </a:ext>
          </a:extLst>
        </xdr:cNvPr>
        <xdr:cNvSpPr txBox="1"/>
      </xdr:nvSpPr>
      <xdr:spPr>
        <a:xfrm>
          <a:off x="927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689E935-6455-49A3-93DF-11B3BB070F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2BE60BB-3CCE-4596-9AEC-D16B03827C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236AB71-4792-42AB-AF83-5489A7B242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20A415D-5CF5-48D4-9939-14F5716136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11CABCB-E1E1-4769-8CAD-4F7A0C59F3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B39C047-E736-4615-B6EB-A336DF72AC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00BB6F0-FF2D-4B4E-9140-E6EBD4B826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A75B718-F27A-45E5-80DC-DFC5B8A251D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9C67914-BB7C-4022-BA78-FE874A35BC7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CCECAF2-ACC5-4CAE-919F-FD0C65068AF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7C4750CA-F9AB-4CE6-B6BB-3EC6E47065D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40DA6AB6-E193-42D7-904A-2B6A82079F8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8EC0F27B-2843-4F5E-90D5-387F274EE14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23939217-44AD-4384-AC9F-EF56206047C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6CC7F23F-9A0B-4888-83D8-D3F397A2F57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9297474-2DE5-41A1-AFA1-FC0989C81B1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299BE9AC-8FAA-4661-A60A-5B1DA1A6DB3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8512A3CD-A33A-4796-A4BE-00D7C59E915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F6B29D19-91A9-4136-80D0-C381B2B5739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FC94D0CB-AACA-489E-8455-AA26DE98A3F7}"/>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8A2BADDC-6556-442B-BE0B-4653F74CABE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6EC34A1E-660E-4B36-97C6-B1021593037E}"/>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A4DE4A84-AF9D-479D-9B32-1A129260DEE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5D5036B8-F08F-47F9-B42D-DB3D70AC753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F1533FE8-ED46-434C-A92C-9E16B4807B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D16624BB-2F7D-48E6-885A-4C229AC1EDB6}"/>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A8B77290-5B4C-4D1B-AD3C-0BB6147AFA30}"/>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CC3F062F-36E7-4DB2-8E49-CFE794AA0509}"/>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80D243F9-0612-4BCE-A433-73205C9FC407}"/>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15E932A2-8161-42EE-9C7F-91F2854385D3}"/>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6636C562-D56B-49C0-B410-A27BE7431285}"/>
            </a:ext>
          </a:extLst>
        </xdr:cNvPr>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8ECB91C3-13DF-43CE-9F28-CDE209305D8F}"/>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E3C0F59-6D1E-4233-9D87-1EEE529BC9E9}"/>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552F6C1E-02E0-4B87-BF9C-6D746585B9C6}"/>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40B28BA7-1635-4DC0-AC11-59761C3D2931}"/>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4868FB50-F8BF-41EB-B6F6-641FD363A76D}"/>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A82DA5F-38BB-4086-923F-BC8AA7AFE8C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E91FC41-7E13-4D53-8E32-40657DBD29C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D3FEC54-65CB-4057-A578-95DF3D9FB41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EA3DAD3-4992-46E2-8B53-F6C5880C042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F3EABFC-FE93-4904-A14E-7A007A102C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99640</xdr:rowOff>
    </xdr:from>
    <xdr:to>
      <xdr:col>55</xdr:col>
      <xdr:colOff>50800</xdr:colOff>
      <xdr:row>83</xdr:row>
      <xdr:rowOff>29790</xdr:rowOff>
    </xdr:to>
    <xdr:sp macro="" textlink="">
      <xdr:nvSpPr>
        <xdr:cNvPr id="363" name="楕円 362">
          <a:extLst>
            <a:ext uri="{FF2B5EF4-FFF2-40B4-BE49-F238E27FC236}">
              <a16:creationId xmlns:a16="http://schemas.microsoft.com/office/drawing/2014/main" id="{D1D45FF9-E3A1-4FA4-9CEC-6FF4FA24C9F5}"/>
            </a:ext>
          </a:extLst>
        </xdr:cNvPr>
        <xdr:cNvSpPr/>
      </xdr:nvSpPr>
      <xdr:spPr>
        <a:xfrm>
          <a:off x="10426700" y="141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122517</xdr:rowOff>
    </xdr:from>
    <xdr:ext cx="469744" cy="259045"/>
    <xdr:sp macro="" textlink="">
      <xdr:nvSpPr>
        <xdr:cNvPr id="364" name="【公営住宅】&#10;一人当たり面積該当値テキスト">
          <a:extLst>
            <a:ext uri="{FF2B5EF4-FFF2-40B4-BE49-F238E27FC236}">
              <a16:creationId xmlns:a16="http://schemas.microsoft.com/office/drawing/2014/main" id="{964BF906-F1C5-4B85-8D51-59A7203132C7}"/>
            </a:ext>
          </a:extLst>
        </xdr:cNvPr>
        <xdr:cNvSpPr txBox="1"/>
      </xdr:nvSpPr>
      <xdr:spPr>
        <a:xfrm>
          <a:off x="10515600" y="140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109328</xdr:rowOff>
    </xdr:from>
    <xdr:to>
      <xdr:col>50</xdr:col>
      <xdr:colOff>165100</xdr:colOff>
      <xdr:row>83</xdr:row>
      <xdr:rowOff>39478</xdr:rowOff>
    </xdr:to>
    <xdr:sp macro="" textlink="">
      <xdr:nvSpPr>
        <xdr:cNvPr id="365" name="楕円 364">
          <a:extLst>
            <a:ext uri="{FF2B5EF4-FFF2-40B4-BE49-F238E27FC236}">
              <a16:creationId xmlns:a16="http://schemas.microsoft.com/office/drawing/2014/main" id="{178C2990-BECF-4B03-9502-D8ACB8FB7364}"/>
            </a:ext>
          </a:extLst>
        </xdr:cNvPr>
        <xdr:cNvSpPr/>
      </xdr:nvSpPr>
      <xdr:spPr>
        <a:xfrm>
          <a:off x="9588500" y="1416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150440</xdr:rowOff>
    </xdr:from>
    <xdr:to>
      <xdr:col>55</xdr:col>
      <xdr:colOff>0</xdr:colOff>
      <xdr:row>82</xdr:row>
      <xdr:rowOff>160128</xdr:rowOff>
    </xdr:to>
    <xdr:cxnSp macro="">
      <xdr:nvCxnSpPr>
        <xdr:cNvPr id="366" name="直線コネクタ 365">
          <a:extLst>
            <a:ext uri="{FF2B5EF4-FFF2-40B4-BE49-F238E27FC236}">
              <a16:creationId xmlns:a16="http://schemas.microsoft.com/office/drawing/2014/main" id="{1A1DFE19-1200-4C4C-A295-FE60A52E0ACE}"/>
            </a:ext>
          </a:extLst>
        </xdr:cNvPr>
        <xdr:cNvCxnSpPr/>
      </xdr:nvCxnSpPr>
      <xdr:spPr>
        <a:xfrm flipV="1">
          <a:off x="9639300" y="14209340"/>
          <a:ext cx="8382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127290</xdr:rowOff>
    </xdr:from>
    <xdr:to>
      <xdr:col>46</xdr:col>
      <xdr:colOff>38100</xdr:colOff>
      <xdr:row>83</xdr:row>
      <xdr:rowOff>57440</xdr:rowOff>
    </xdr:to>
    <xdr:sp macro="" textlink="">
      <xdr:nvSpPr>
        <xdr:cNvPr id="367" name="楕円 366">
          <a:extLst>
            <a:ext uri="{FF2B5EF4-FFF2-40B4-BE49-F238E27FC236}">
              <a16:creationId xmlns:a16="http://schemas.microsoft.com/office/drawing/2014/main" id="{3ED48873-095C-4EEC-9BFF-F2AD7F180007}"/>
            </a:ext>
          </a:extLst>
        </xdr:cNvPr>
        <xdr:cNvSpPr/>
      </xdr:nvSpPr>
      <xdr:spPr>
        <a:xfrm>
          <a:off x="8699500" y="141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160128</xdr:rowOff>
    </xdr:from>
    <xdr:to>
      <xdr:col>50</xdr:col>
      <xdr:colOff>114300</xdr:colOff>
      <xdr:row>83</xdr:row>
      <xdr:rowOff>6640</xdr:rowOff>
    </xdr:to>
    <xdr:cxnSp macro="">
      <xdr:nvCxnSpPr>
        <xdr:cNvPr id="368" name="直線コネクタ 367">
          <a:extLst>
            <a:ext uri="{FF2B5EF4-FFF2-40B4-BE49-F238E27FC236}">
              <a16:creationId xmlns:a16="http://schemas.microsoft.com/office/drawing/2014/main" id="{7B0FA853-B20F-4073-AFCB-74BFD845D278}"/>
            </a:ext>
          </a:extLst>
        </xdr:cNvPr>
        <xdr:cNvCxnSpPr/>
      </xdr:nvCxnSpPr>
      <xdr:spPr>
        <a:xfrm flipV="1">
          <a:off x="8750300" y="1421902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123589</xdr:rowOff>
    </xdr:from>
    <xdr:to>
      <xdr:col>41</xdr:col>
      <xdr:colOff>101600</xdr:colOff>
      <xdr:row>83</xdr:row>
      <xdr:rowOff>53739</xdr:rowOff>
    </xdr:to>
    <xdr:sp macro="" textlink="">
      <xdr:nvSpPr>
        <xdr:cNvPr id="369" name="楕円 368">
          <a:extLst>
            <a:ext uri="{FF2B5EF4-FFF2-40B4-BE49-F238E27FC236}">
              <a16:creationId xmlns:a16="http://schemas.microsoft.com/office/drawing/2014/main" id="{7F917231-8800-4971-AC57-A13035B757D8}"/>
            </a:ext>
          </a:extLst>
        </xdr:cNvPr>
        <xdr:cNvSpPr/>
      </xdr:nvSpPr>
      <xdr:spPr>
        <a:xfrm>
          <a:off x="7810500" y="141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2939</xdr:rowOff>
    </xdr:from>
    <xdr:to>
      <xdr:col>45</xdr:col>
      <xdr:colOff>177800</xdr:colOff>
      <xdr:row>83</xdr:row>
      <xdr:rowOff>6640</xdr:rowOff>
    </xdr:to>
    <xdr:cxnSp macro="">
      <xdr:nvCxnSpPr>
        <xdr:cNvPr id="370" name="直線コネクタ 369">
          <a:extLst>
            <a:ext uri="{FF2B5EF4-FFF2-40B4-BE49-F238E27FC236}">
              <a16:creationId xmlns:a16="http://schemas.microsoft.com/office/drawing/2014/main" id="{98272D50-4305-4337-8DF9-542B35EF33FE}"/>
            </a:ext>
          </a:extLst>
        </xdr:cNvPr>
        <xdr:cNvCxnSpPr/>
      </xdr:nvCxnSpPr>
      <xdr:spPr>
        <a:xfrm>
          <a:off x="7861300" y="14233289"/>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46518</xdr:rowOff>
    </xdr:from>
    <xdr:to>
      <xdr:col>36</xdr:col>
      <xdr:colOff>165100</xdr:colOff>
      <xdr:row>83</xdr:row>
      <xdr:rowOff>148118</xdr:rowOff>
    </xdr:to>
    <xdr:sp macro="" textlink="">
      <xdr:nvSpPr>
        <xdr:cNvPr id="371" name="楕円 370">
          <a:extLst>
            <a:ext uri="{FF2B5EF4-FFF2-40B4-BE49-F238E27FC236}">
              <a16:creationId xmlns:a16="http://schemas.microsoft.com/office/drawing/2014/main" id="{BAFF67C3-6645-4E6A-B023-DA1C396777EC}"/>
            </a:ext>
          </a:extLst>
        </xdr:cNvPr>
        <xdr:cNvSpPr/>
      </xdr:nvSpPr>
      <xdr:spPr>
        <a:xfrm>
          <a:off x="6921500" y="1427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2939</xdr:rowOff>
    </xdr:from>
    <xdr:to>
      <xdr:col>41</xdr:col>
      <xdr:colOff>50800</xdr:colOff>
      <xdr:row>83</xdr:row>
      <xdr:rowOff>97318</xdr:rowOff>
    </xdr:to>
    <xdr:cxnSp macro="">
      <xdr:nvCxnSpPr>
        <xdr:cNvPr id="372" name="直線コネクタ 371">
          <a:extLst>
            <a:ext uri="{FF2B5EF4-FFF2-40B4-BE49-F238E27FC236}">
              <a16:creationId xmlns:a16="http://schemas.microsoft.com/office/drawing/2014/main" id="{B3D51107-8D8B-4323-B9A3-13531EEF69E1}"/>
            </a:ext>
          </a:extLst>
        </xdr:cNvPr>
        <xdr:cNvCxnSpPr/>
      </xdr:nvCxnSpPr>
      <xdr:spPr>
        <a:xfrm flipV="1">
          <a:off x="6972300" y="14233289"/>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5B899305-C561-427A-BFA5-E7920CB9E488}"/>
            </a:ext>
          </a:extLst>
        </xdr:cNvPr>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50CF93AD-4E0D-4E50-B482-6BB0F5E79DF2}"/>
            </a:ext>
          </a:extLst>
        </xdr:cNvPr>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4748C77E-5F4C-411A-833C-8A9A455C7DA0}"/>
            </a:ext>
          </a:extLst>
        </xdr:cNvPr>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222FE03D-BBF9-4C52-92EC-F005E63C725E}"/>
            </a:ext>
          </a:extLst>
        </xdr:cNvPr>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56005</xdr:rowOff>
    </xdr:from>
    <xdr:ext cx="469744" cy="259045"/>
    <xdr:sp macro="" textlink="">
      <xdr:nvSpPr>
        <xdr:cNvPr id="377" name="n_1mainValue【公営住宅】&#10;一人当たり面積">
          <a:extLst>
            <a:ext uri="{FF2B5EF4-FFF2-40B4-BE49-F238E27FC236}">
              <a16:creationId xmlns:a16="http://schemas.microsoft.com/office/drawing/2014/main" id="{3B5587A6-D498-4FC6-843E-BD027AA98A92}"/>
            </a:ext>
          </a:extLst>
        </xdr:cNvPr>
        <xdr:cNvSpPr txBox="1"/>
      </xdr:nvSpPr>
      <xdr:spPr>
        <a:xfrm>
          <a:off x="9391727" y="139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73967</xdr:rowOff>
    </xdr:from>
    <xdr:ext cx="469744" cy="259045"/>
    <xdr:sp macro="" textlink="">
      <xdr:nvSpPr>
        <xdr:cNvPr id="378" name="n_2mainValue【公営住宅】&#10;一人当たり面積">
          <a:extLst>
            <a:ext uri="{FF2B5EF4-FFF2-40B4-BE49-F238E27FC236}">
              <a16:creationId xmlns:a16="http://schemas.microsoft.com/office/drawing/2014/main" id="{C4E8C3AD-EA9C-476E-94BC-142DB9ADC224}"/>
            </a:ext>
          </a:extLst>
        </xdr:cNvPr>
        <xdr:cNvSpPr txBox="1"/>
      </xdr:nvSpPr>
      <xdr:spPr>
        <a:xfrm>
          <a:off x="8515427" y="1396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70266</xdr:rowOff>
    </xdr:from>
    <xdr:ext cx="469744" cy="259045"/>
    <xdr:sp macro="" textlink="">
      <xdr:nvSpPr>
        <xdr:cNvPr id="379" name="n_3mainValue【公営住宅】&#10;一人当たり面積">
          <a:extLst>
            <a:ext uri="{FF2B5EF4-FFF2-40B4-BE49-F238E27FC236}">
              <a16:creationId xmlns:a16="http://schemas.microsoft.com/office/drawing/2014/main" id="{0CBB7EB0-F256-4093-BA41-B8F69013E11A}"/>
            </a:ext>
          </a:extLst>
        </xdr:cNvPr>
        <xdr:cNvSpPr txBox="1"/>
      </xdr:nvSpPr>
      <xdr:spPr>
        <a:xfrm>
          <a:off x="7626427" y="139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164645</xdr:rowOff>
    </xdr:from>
    <xdr:ext cx="469744" cy="259045"/>
    <xdr:sp macro="" textlink="">
      <xdr:nvSpPr>
        <xdr:cNvPr id="380" name="n_4mainValue【公営住宅】&#10;一人当たり面積">
          <a:extLst>
            <a:ext uri="{FF2B5EF4-FFF2-40B4-BE49-F238E27FC236}">
              <a16:creationId xmlns:a16="http://schemas.microsoft.com/office/drawing/2014/main" id="{84D72FC6-9E2B-4683-8C86-090FC84FD161}"/>
            </a:ext>
          </a:extLst>
        </xdr:cNvPr>
        <xdr:cNvSpPr txBox="1"/>
      </xdr:nvSpPr>
      <xdr:spPr>
        <a:xfrm>
          <a:off x="6737427" y="1405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6443770-D32B-4ADA-ADF0-B7B6CD3EDA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7C0748C-0EE4-4061-A569-F0B4A6B996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832C1147-630A-4AA0-97B6-DD98D41698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DFB47929-358A-4655-9BFA-74C7476DDC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DFBD9777-6E3E-4B06-A972-FDC874F6E6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8DD2B115-0F3F-41DF-B743-0089EDC593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4E68B37-12E5-4165-9F02-40ECB3663C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E81FBC1-3CB1-4288-B6D5-E0A4443A9FF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3C8A4418-9EF3-44F5-BB78-C669AE987D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6BF5997B-A9E3-4F33-96A4-A2D5E46BF8D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524DF520-C317-4278-8DC0-E03ED96077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01F14E9-C9D3-4778-AAFA-3DA2BBA9C27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2715EB64-7E11-4237-8400-1206410F5B7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14D77037-4B3D-4E5B-90BB-11DDE7859B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C8E7EE0-92A6-4862-868B-C875EDB5E2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70CFEFF6-7CB3-4986-A9D3-F8D621B3139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628AA573-9DDE-4985-ACA9-021D51F3C0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E434FA9-2AAD-4685-B113-C6E91AC6B2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D53042B7-0C69-4970-8BB5-4204696D210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FBFA588-0E47-4773-9539-BA55F39C89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5CA1216-F0A4-4511-8F2A-02A262361D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62945FFB-7ADB-4F63-9126-6A99A33C52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33001BF-3BAA-4B92-8B91-D06F397047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6431ECF-6071-494D-86A7-527FB1888AB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71A2197E-326E-4E22-943B-53D1A1324E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4E120761-618A-4DA3-A946-25511EC9C7B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916CEF2D-0A0D-415F-A690-73C8488DC12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039B8440-DC82-442B-AF91-39A51AB27B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3F35494E-D185-4A40-B9B4-209F510BF41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E8BAC48C-D440-460D-9788-6D6DF0B6D33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771B045F-0B0D-46D7-9C30-1071557C88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9A8C575E-D5D5-480E-BBC3-0EB400D5B73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2152FF20-D196-43C5-91FF-C14E81FD334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20F9808D-828F-4A81-93F1-3572E0CDF1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D1F4B478-ED4C-45C9-8E14-C3D62C19E9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959BDEC2-1919-4FB1-B28B-A58DD7E6CBF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AAE32260-58F6-4EC2-A763-CE9E1586B0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AF61AAC0-3993-4F24-9043-C13660A1DCC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792D53B0-E1EC-4DB4-8527-58475173B4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9C8FB360-5442-49C9-8CF3-11025B27E9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66489623-3A98-4C20-A9DB-860EB0670B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42CCCD87-2C45-4437-AA4D-87EAE757B27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8B4F142A-C4F5-45D0-81A7-C0D7CC8866D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B2AF9F7C-B703-4C57-A115-E9F02B80C31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33C07BA6-1AD1-44E4-9FF7-7B3C5F82BE2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FD42627E-55F0-4269-BEF8-F6880A2AE1A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130FC8F6-F05A-467C-9677-1685903721A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871AAE66-BD62-48E8-9903-DAC930E7098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2DE2E37E-5274-4F22-8BEF-0F57F523906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E32DC34C-DA12-4A92-9C99-4076364A2AB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024956C3-653B-4D74-8750-8F8FF0457E1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978E5103-DAB5-42BD-B067-44CA5A46BBB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2CB33CCE-D14B-4C61-BED6-6606ECAD318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36D169A6-81D5-4D06-8702-B8C28CE6F78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A05E18BC-58C2-4D4B-ADE1-0A47972D8F5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3D8C7D83-1570-44D9-88F6-A3E5654261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37" name="直線コネクタ 436">
          <a:extLst>
            <a:ext uri="{FF2B5EF4-FFF2-40B4-BE49-F238E27FC236}">
              <a16:creationId xmlns:a16="http://schemas.microsoft.com/office/drawing/2014/main" id="{1F9A7D94-2789-45B2-98B0-F88E3AC2EC35}"/>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D53B3162-8743-4133-89A5-4C3A298EB5D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39" name="直線コネクタ 438">
          <a:extLst>
            <a:ext uri="{FF2B5EF4-FFF2-40B4-BE49-F238E27FC236}">
              <a16:creationId xmlns:a16="http://schemas.microsoft.com/office/drawing/2014/main" id="{5081F025-EAC7-4561-9007-628B569607B5}"/>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085FF521-9BD9-4C00-A65C-29D3B9CEFF32}"/>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41" name="直線コネクタ 440">
          <a:extLst>
            <a:ext uri="{FF2B5EF4-FFF2-40B4-BE49-F238E27FC236}">
              <a16:creationId xmlns:a16="http://schemas.microsoft.com/office/drawing/2014/main" id="{11FC55BA-0FE8-4916-9863-EB2463BAE548}"/>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41697505-DE49-45B7-9A1F-7DBB855DF14E}"/>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43" name="フローチャート: 判断 442">
          <a:extLst>
            <a:ext uri="{FF2B5EF4-FFF2-40B4-BE49-F238E27FC236}">
              <a16:creationId xmlns:a16="http://schemas.microsoft.com/office/drawing/2014/main" id="{6516C275-739B-49D5-B12F-20D6187ED9A8}"/>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4" name="フローチャート: 判断 443">
          <a:extLst>
            <a:ext uri="{FF2B5EF4-FFF2-40B4-BE49-F238E27FC236}">
              <a16:creationId xmlns:a16="http://schemas.microsoft.com/office/drawing/2014/main" id="{CAD97C5D-0144-4709-834C-665722D3341E}"/>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5" name="フローチャート: 判断 444">
          <a:extLst>
            <a:ext uri="{FF2B5EF4-FFF2-40B4-BE49-F238E27FC236}">
              <a16:creationId xmlns:a16="http://schemas.microsoft.com/office/drawing/2014/main" id="{83AF3906-89DD-4D14-82FD-CEAB2E419854}"/>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446" name="フローチャート: 判断 445">
          <a:extLst>
            <a:ext uri="{FF2B5EF4-FFF2-40B4-BE49-F238E27FC236}">
              <a16:creationId xmlns:a16="http://schemas.microsoft.com/office/drawing/2014/main" id="{E1E297DC-F7F8-45BC-91A5-57445E9224C2}"/>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47" name="フローチャート: 判断 446">
          <a:extLst>
            <a:ext uri="{FF2B5EF4-FFF2-40B4-BE49-F238E27FC236}">
              <a16:creationId xmlns:a16="http://schemas.microsoft.com/office/drawing/2014/main" id="{741D0768-6BC1-483A-9E20-4F9FEC6A9B57}"/>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CE8C712-FB06-430B-995C-E009487A941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B3B86D7-FC5F-4C0B-8098-7F422F8FADA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708D8848-C5A2-406F-AD9E-E82DEC0942C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C44E6FA7-0AAB-4783-ACEE-668DC7EE1A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5A40564F-0ACC-4A04-9536-3806108E027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453" name="楕円 452">
          <a:extLst>
            <a:ext uri="{FF2B5EF4-FFF2-40B4-BE49-F238E27FC236}">
              <a16:creationId xmlns:a16="http://schemas.microsoft.com/office/drawing/2014/main" id="{6A16AF7D-3A33-4FEF-8994-7ED4F3FA07CB}"/>
            </a:ext>
          </a:extLst>
        </xdr:cNvPr>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AF28CC1F-5C9A-45F6-B23D-550D7E75113C}"/>
            </a:ext>
          </a:extLst>
        </xdr:cNvPr>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164465</xdr:rowOff>
    </xdr:from>
    <xdr:to>
      <xdr:col>81</xdr:col>
      <xdr:colOff>101600</xdr:colOff>
      <xdr:row>57</xdr:row>
      <xdr:rowOff>94615</xdr:rowOff>
    </xdr:to>
    <xdr:sp macro="" textlink="">
      <xdr:nvSpPr>
        <xdr:cNvPr id="455" name="楕円 454">
          <a:extLst>
            <a:ext uri="{FF2B5EF4-FFF2-40B4-BE49-F238E27FC236}">
              <a16:creationId xmlns:a16="http://schemas.microsoft.com/office/drawing/2014/main" id="{DD151CBE-4469-4D7A-A6C5-B46E34752F40}"/>
            </a:ext>
          </a:extLst>
        </xdr:cNvPr>
        <xdr:cNvSpPr/>
      </xdr:nvSpPr>
      <xdr:spPr>
        <a:xfrm>
          <a:off x="15430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43815</xdr:rowOff>
    </xdr:from>
    <xdr:to>
      <xdr:col>85</xdr:col>
      <xdr:colOff>127000</xdr:colOff>
      <xdr:row>57</xdr:row>
      <xdr:rowOff>80010</xdr:rowOff>
    </xdr:to>
    <xdr:cxnSp macro="">
      <xdr:nvCxnSpPr>
        <xdr:cNvPr id="456" name="直線コネクタ 455">
          <a:extLst>
            <a:ext uri="{FF2B5EF4-FFF2-40B4-BE49-F238E27FC236}">
              <a16:creationId xmlns:a16="http://schemas.microsoft.com/office/drawing/2014/main" id="{74AA322B-A012-4763-B798-52668791C2A6}"/>
            </a:ext>
          </a:extLst>
        </xdr:cNvPr>
        <xdr:cNvCxnSpPr/>
      </xdr:nvCxnSpPr>
      <xdr:spPr>
        <a:xfrm>
          <a:off x="15481300" y="98164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93980</xdr:rowOff>
    </xdr:from>
    <xdr:to>
      <xdr:col>76</xdr:col>
      <xdr:colOff>165100</xdr:colOff>
      <xdr:row>57</xdr:row>
      <xdr:rowOff>24130</xdr:rowOff>
    </xdr:to>
    <xdr:sp macro="" textlink="">
      <xdr:nvSpPr>
        <xdr:cNvPr id="457" name="楕円 456">
          <a:extLst>
            <a:ext uri="{FF2B5EF4-FFF2-40B4-BE49-F238E27FC236}">
              <a16:creationId xmlns:a16="http://schemas.microsoft.com/office/drawing/2014/main" id="{A1F658EE-065B-4B1B-9559-178A734E6CE7}"/>
            </a:ext>
          </a:extLst>
        </xdr:cNvPr>
        <xdr:cNvSpPr/>
      </xdr:nvSpPr>
      <xdr:spPr>
        <a:xfrm>
          <a:off x="14541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144780</xdr:rowOff>
    </xdr:from>
    <xdr:to>
      <xdr:col>81</xdr:col>
      <xdr:colOff>50800</xdr:colOff>
      <xdr:row>57</xdr:row>
      <xdr:rowOff>43815</xdr:rowOff>
    </xdr:to>
    <xdr:cxnSp macro="">
      <xdr:nvCxnSpPr>
        <xdr:cNvPr id="458" name="直線コネクタ 457">
          <a:extLst>
            <a:ext uri="{FF2B5EF4-FFF2-40B4-BE49-F238E27FC236}">
              <a16:creationId xmlns:a16="http://schemas.microsoft.com/office/drawing/2014/main" id="{C35980F8-F8A8-435E-BFAF-0E6237ED731A}"/>
            </a:ext>
          </a:extLst>
        </xdr:cNvPr>
        <xdr:cNvCxnSpPr/>
      </xdr:nvCxnSpPr>
      <xdr:spPr>
        <a:xfrm>
          <a:off x="14592300" y="974598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46355</xdr:rowOff>
    </xdr:from>
    <xdr:to>
      <xdr:col>72</xdr:col>
      <xdr:colOff>38100</xdr:colOff>
      <xdr:row>56</xdr:row>
      <xdr:rowOff>147955</xdr:rowOff>
    </xdr:to>
    <xdr:sp macro="" textlink="">
      <xdr:nvSpPr>
        <xdr:cNvPr id="459" name="楕円 458">
          <a:extLst>
            <a:ext uri="{FF2B5EF4-FFF2-40B4-BE49-F238E27FC236}">
              <a16:creationId xmlns:a16="http://schemas.microsoft.com/office/drawing/2014/main" id="{216C6481-88D2-480A-B4BC-D338EE29A63E}"/>
            </a:ext>
          </a:extLst>
        </xdr:cNvPr>
        <xdr:cNvSpPr/>
      </xdr:nvSpPr>
      <xdr:spPr>
        <a:xfrm>
          <a:off x="13652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97155</xdr:rowOff>
    </xdr:from>
    <xdr:to>
      <xdr:col>76</xdr:col>
      <xdr:colOff>114300</xdr:colOff>
      <xdr:row>56</xdr:row>
      <xdr:rowOff>144780</xdr:rowOff>
    </xdr:to>
    <xdr:cxnSp macro="">
      <xdr:nvCxnSpPr>
        <xdr:cNvPr id="460" name="直線コネクタ 459">
          <a:extLst>
            <a:ext uri="{FF2B5EF4-FFF2-40B4-BE49-F238E27FC236}">
              <a16:creationId xmlns:a16="http://schemas.microsoft.com/office/drawing/2014/main" id="{4912E3AF-5440-4042-AD55-A79E1B9E4BCE}"/>
            </a:ext>
          </a:extLst>
        </xdr:cNvPr>
        <xdr:cNvCxnSpPr/>
      </xdr:nvCxnSpPr>
      <xdr:spPr>
        <a:xfrm>
          <a:off x="13703300" y="96983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170180</xdr:rowOff>
    </xdr:from>
    <xdr:to>
      <xdr:col>67</xdr:col>
      <xdr:colOff>101600</xdr:colOff>
      <xdr:row>56</xdr:row>
      <xdr:rowOff>100330</xdr:rowOff>
    </xdr:to>
    <xdr:sp macro="" textlink="">
      <xdr:nvSpPr>
        <xdr:cNvPr id="461" name="楕円 460">
          <a:extLst>
            <a:ext uri="{FF2B5EF4-FFF2-40B4-BE49-F238E27FC236}">
              <a16:creationId xmlns:a16="http://schemas.microsoft.com/office/drawing/2014/main" id="{15B265E9-8A97-4AA7-ACA6-3E4E34C8F7FF}"/>
            </a:ext>
          </a:extLst>
        </xdr:cNvPr>
        <xdr:cNvSpPr/>
      </xdr:nvSpPr>
      <xdr:spPr>
        <a:xfrm>
          <a:off x="12763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49530</xdr:rowOff>
    </xdr:from>
    <xdr:to>
      <xdr:col>71</xdr:col>
      <xdr:colOff>177800</xdr:colOff>
      <xdr:row>56</xdr:row>
      <xdr:rowOff>97155</xdr:rowOff>
    </xdr:to>
    <xdr:cxnSp macro="">
      <xdr:nvCxnSpPr>
        <xdr:cNvPr id="462" name="直線コネクタ 461">
          <a:extLst>
            <a:ext uri="{FF2B5EF4-FFF2-40B4-BE49-F238E27FC236}">
              <a16:creationId xmlns:a16="http://schemas.microsoft.com/office/drawing/2014/main" id="{D7A68008-5D0C-44E5-B816-25560445934D}"/>
            </a:ext>
          </a:extLst>
        </xdr:cNvPr>
        <xdr:cNvCxnSpPr/>
      </xdr:nvCxnSpPr>
      <xdr:spPr>
        <a:xfrm>
          <a:off x="12814300" y="96507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63" name="n_1aveValue【学校施設】&#10;有形固定資産減価償却率">
          <a:extLst>
            <a:ext uri="{FF2B5EF4-FFF2-40B4-BE49-F238E27FC236}">
              <a16:creationId xmlns:a16="http://schemas.microsoft.com/office/drawing/2014/main" id="{11382005-4F70-4CD0-A41B-B4A0401ABDE1}"/>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464" name="n_2aveValue【学校施設】&#10;有形固定資産減価償却率">
          <a:extLst>
            <a:ext uri="{FF2B5EF4-FFF2-40B4-BE49-F238E27FC236}">
              <a16:creationId xmlns:a16="http://schemas.microsoft.com/office/drawing/2014/main" id="{5EABBF81-03C3-45BE-A6EC-85EEE83FBBCF}"/>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465" name="n_3aveValue【学校施設】&#10;有形固定資産減価償却率">
          <a:extLst>
            <a:ext uri="{FF2B5EF4-FFF2-40B4-BE49-F238E27FC236}">
              <a16:creationId xmlns:a16="http://schemas.microsoft.com/office/drawing/2014/main" id="{7875C8CB-3202-4C39-917D-6DED4D031330}"/>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466" name="n_4aveValue【学校施設】&#10;有形固定資産減価償却率">
          <a:extLst>
            <a:ext uri="{FF2B5EF4-FFF2-40B4-BE49-F238E27FC236}">
              <a16:creationId xmlns:a16="http://schemas.microsoft.com/office/drawing/2014/main" id="{BD2FF892-5BF9-497E-91FC-601BC6544A85}"/>
            </a:ext>
          </a:extLst>
        </xdr:cNvPr>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111142</xdr:rowOff>
    </xdr:from>
    <xdr:ext cx="405111" cy="259045"/>
    <xdr:sp macro="" textlink="">
      <xdr:nvSpPr>
        <xdr:cNvPr id="467" name="n_1mainValue【学校施設】&#10;有形固定資産減価償却率">
          <a:extLst>
            <a:ext uri="{FF2B5EF4-FFF2-40B4-BE49-F238E27FC236}">
              <a16:creationId xmlns:a16="http://schemas.microsoft.com/office/drawing/2014/main" id="{F85B7198-B607-470B-A609-A824F8500837}"/>
            </a:ext>
          </a:extLst>
        </xdr:cNvPr>
        <xdr:cNvSpPr txBox="1"/>
      </xdr:nvSpPr>
      <xdr:spPr>
        <a:xfrm>
          <a:off x="152660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40657</xdr:rowOff>
    </xdr:from>
    <xdr:ext cx="405111" cy="259045"/>
    <xdr:sp macro="" textlink="">
      <xdr:nvSpPr>
        <xdr:cNvPr id="468" name="n_2mainValue【学校施設】&#10;有形固定資産減価償却率">
          <a:extLst>
            <a:ext uri="{FF2B5EF4-FFF2-40B4-BE49-F238E27FC236}">
              <a16:creationId xmlns:a16="http://schemas.microsoft.com/office/drawing/2014/main" id="{5A553124-34C8-4EFA-95B5-B7709B2DB476}"/>
            </a:ext>
          </a:extLst>
        </xdr:cNvPr>
        <xdr:cNvSpPr txBox="1"/>
      </xdr:nvSpPr>
      <xdr:spPr>
        <a:xfrm>
          <a:off x="14389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164482</xdr:rowOff>
    </xdr:from>
    <xdr:ext cx="405111" cy="259045"/>
    <xdr:sp macro="" textlink="">
      <xdr:nvSpPr>
        <xdr:cNvPr id="469" name="n_3mainValue【学校施設】&#10;有形固定資産減価償却率">
          <a:extLst>
            <a:ext uri="{FF2B5EF4-FFF2-40B4-BE49-F238E27FC236}">
              <a16:creationId xmlns:a16="http://schemas.microsoft.com/office/drawing/2014/main" id="{D24E40CE-CCD5-4919-81F9-70E1A4DBBD13}"/>
            </a:ext>
          </a:extLst>
        </xdr:cNvPr>
        <xdr:cNvSpPr txBox="1"/>
      </xdr:nvSpPr>
      <xdr:spPr>
        <a:xfrm>
          <a:off x="13500744" y="942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116857</xdr:rowOff>
    </xdr:from>
    <xdr:ext cx="405111" cy="259045"/>
    <xdr:sp macro="" textlink="">
      <xdr:nvSpPr>
        <xdr:cNvPr id="470" name="n_4mainValue【学校施設】&#10;有形固定資産減価償却率">
          <a:extLst>
            <a:ext uri="{FF2B5EF4-FFF2-40B4-BE49-F238E27FC236}">
              <a16:creationId xmlns:a16="http://schemas.microsoft.com/office/drawing/2014/main" id="{1B50273A-4B25-4F39-8F7A-F4CAB8769CF4}"/>
            </a:ext>
          </a:extLst>
        </xdr:cNvPr>
        <xdr:cNvSpPr txBox="1"/>
      </xdr:nvSpPr>
      <xdr:spPr>
        <a:xfrm>
          <a:off x="12611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A9E9A1B4-FC6F-43E7-BF0C-F9D48CA4EE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E67CFC16-D355-4D9D-AA97-9B0D19D51A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664EDE4-B7E9-462D-A14E-A62439FBF0B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11714B26-62D6-4580-A877-5AC9AA2B42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1C4AFE6D-59AC-4903-8DD4-2DBB4BF4F4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B1171200-3890-4DDF-AC73-14B38BF4CE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D6CDBC47-5B9E-4AAE-9EF4-9BDCEF67FD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27FDEB25-3B53-45C7-AB66-97C56E7F240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328DCA08-699F-4ADC-9BEF-32E52476994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E04A78AC-C017-40CE-AEF9-48B78273F8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D8842C38-00DC-4272-B808-2C7C1EAC356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20D0B237-BFB4-412C-9FF3-02AA90952E6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3451BB0F-C647-4E62-A3F0-DF05217E325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a:extLst>
            <a:ext uri="{FF2B5EF4-FFF2-40B4-BE49-F238E27FC236}">
              <a16:creationId xmlns:a16="http://schemas.microsoft.com/office/drawing/2014/main" id="{912EA140-4FE9-4EEF-A258-FD0767F821E2}"/>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A1A8F0AC-7955-47EA-84C3-D725F344E05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a:extLst>
            <a:ext uri="{FF2B5EF4-FFF2-40B4-BE49-F238E27FC236}">
              <a16:creationId xmlns:a16="http://schemas.microsoft.com/office/drawing/2014/main" id="{5D1FEE8E-D260-4EF0-97EC-703877B85C2F}"/>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7648574F-EEB9-4E56-BE32-FD72BFFDCBB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a:extLst>
            <a:ext uri="{FF2B5EF4-FFF2-40B4-BE49-F238E27FC236}">
              <a16:creationId xmlns:a16="http://schemas.microsoft.com/office/drawing/2014/main" id="{2E3C6B0B-03CC-4662-99EC-EA2BED2E3CC4}"/>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5E2D2851-78EE-40AB-B763-AB0250A812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24A8CB29-CF4A-438E-8904-4D824679D1A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7BD0482A-BC8A-4D9D-80E8-48D43D730F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492" name="直線コネクタ 491">
          <a:extLst>
            <a:ext uri="{FF2B5EF4-FFF2-40B4-BE49-F238E27FC236}">
              <a16:creationId xmlns:a16="http://schemas.microsoft.com/office/drawing/2014/main" id="{EB008870-FAA0-4F0C-AF63-92E54B9B8E6A}"/>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493" name="【学校施設】&#10;一人当たり面積最小値テキスト">
          <a:extLst>
            <a:ext uri="{FF2B5EF4-FFF2-40B4-BE49-F238E27FC236}">
              <a16:creationId xmlns:a16="http://schemas.microsoft.com/office/drawing/2014/main" id="{BA7605F6-F4AA-452A-AA64-FA56F5C8606A}"/>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494" name="直線コネクタ 493">
          <a:extLst>
            <a:ext uri="{FF2B5EF4-FFF2-40B4-BE49-F238E27FC236}">
              <a16:creationId xmlns:a16="http://schemas.microsoft.com/office/drawing/2014/main" id="{DA042594-A54A-4E72-9D1E-CBE58B66AEA3}"/>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495" name="【学校施設】&#10;一人当たり面積最大値テキスト">
          <a:extLst>
            <a:ext uri="{FF2B5EF4-FFF2-40B4-BE49-F238E27FC236}">
              <a16:creationId xmlns:a16="http://schemas.microsoft.com/office/drawing/2014/main" id="{11E6576A-130C-4D50-96D9-17823A02192B}"/>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496" name="直線コネクタ 495">
          <a:extLst>
            <a:ext uri="{FF2B5EF4-FFF2-40B4-BE49-F238E27FC236}">
              <a16:creationId xmlns:a16="http://schemas.microsoft.com/office/drawing/2014/main" id="{1A456BCF-3DFB-4966-B1A9-256DF5BAEACA}"/>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497" name="【学校施設】&#10;一人当たり面積平均値テキスト">
          <a:extLst>
            <a:ext uri="{FF2B5EF4-FFF2-40B4-BE49-F238E27FC236}">
              <a16:creationId xmlns:a16="http://schemas.microsoft.com/office/drawing/2014/main" id="{E6E92194-76C6-4902-B127-8C5B1A2FB96D}"/>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498" name="フローチャート: 判断 497">
          <a:extLst>
            <a:ext uri="{FF2B5EF4-FFF2-40B4-BE49-F238E27FC236}">
              <a16:creationId xmlns:a16="http://schemas.microsoft.com/office/drawing/2014/main" id="{F655C46C-CB9D-488A-8396-89AC4AF32B8C}"/>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499" name="フローチャート: 判断 498">
          <a:extLst>
            <a:ext uri="{FF2B5EF4-FFF2-40B4-BE49-F238E27FC236}">
              <a16:creationId xmlns:a16="http://schemas.microsoft.com/office/drawing/2014/main" id="{4F41636B-9764-4719-BBF4-29F91AC91965}"/>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00" name="フローチャート: 判断 499">
          <a:extLst>
            <a:ext uri="{FF2B5EF4-FFF2-40B4-BE49-F238E27FC236}">
              <a16:creationId xmlns:a16="http://schemas.microsoft.com/office/drawing/2014/main" id="{7AC286EE-0A5A-411F-BFA1-C3D26796710C}"/>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01" name="フローチャート: 判断 500">
          <a:extLst>
            <a:ext uri="{FF2B5EF4-FFF2-40B4-BE49-F238E27FC236}">
              <a16:creationId xmlns:a16="http://schemas.microsoft.com/office/drawing/2014/main" id="{E1998700-A13A-4ACB-9E7C-593E9FAE557B}"/>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502" name="フローチャート: 判断 501">
          <a:extLst>
            <a:ext uri="{FF2B5EF4-FFF2-40B4-BE49-F238E27FC236}">
              <a16:creationId xmlns:a16="http://schemas.microsoft.com/office/drawing/2014/main" id="{7935360D-B887-493E-9A23-B5684FDADD06}"/>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F820E0E-4397-42B0-A006-37650DDDAB1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C07B559-696E-4751-B548-325AE05505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2A4C954-EEBE-4E42-9110-0512BD473D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64F0B7A-5710-4B1F-A610-1613B0A98E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9F5AA09-1486-4077-9BFB-D025D6D65C7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48230</xdr:rowOff>
    </xdr:from>
    <xdr:to>
      <xdr:col>116</xdr:col>
      <xdr:colOff>114300</xdr:colOff>
      <xdr:row>62</xdr:row>
      <xdr:rowOff>149830</xdr:rowOff>
    </xdr:to>
    <xdr:sp macro="" textlink="">
      <xdr:nvSpPr>
        <xdr:cNvPr id="508" name="楕円 507">
          <a:extLst>
            <a:ext uri="{FF2B5EF4-FFF2-40B4-BE49-F238E27FC236}">
              <a16:creationId xmlns:a16="http://schemas.microsoft.com/office/drawing/2014/main" id="{DDF2553A-F2B9-494D-AB68-E32FACD8FBB1}"/>
            </a:ext>
          </a:extLst>
        </xdr:cNvPr>
        <xdr:cNvSpPr/>
      </xdr:nvSpPr>
      <xdr:spPr>
        <a:xfrm>
          <a:off x="22110700" y="106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71107</xdr:rowOff>
    </xdr:from>
    <xdr:ext cx="469744" cy="259045"/>
    <xdr:sp macro="" textlink="">
      <xdr:nvSpPr>
        <xdr:cNvPr id="509" name="【学校施設】&#10;一人当たり面積該当値テキスト">
          <a:extLst>
            <a:ext uri="{FF2B5EF4-FFF2-40B4-BE49-F238E27FC236}">
              <a16:creationId xmlns:a16="http://schemas.microsoft.com/office/drawing/2014/main" id="{D26E7D61-FD68-4A4A-A364-E2F287E31648}"/>
            </a:ext>
          </a:extLst>
        </xdr:cNvPr>
        <xdr:cNvSpPr txBox="1"/>
      </xdr:nvSpPr>
      <xdr:spPr>
        <a:xfrm>
          <a:off x="22199600" y="1052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52390</xdr:rowOff>
    </xdr:from>
    <xdr:to>
      <xdr:col>112</xdr:col>
      <xdr:colOff>38100</xdr:colOff>
      <xdr:row>62</xdr:row>
      <xdr:rowOff>153990</xdr:rowOff>
    </xdr:to>
    <xdr:sp macro="" textlink="">
      <xdr:nvSpPr>
        <xdr:cNvPr id="510" name="楕円 509">
          <a:extLst>
            <a:ext uri="{FF2B5EF4-FFF2-40B4-BE49-F238E27FC236}">
              <a16:creationId xmlns:a16="http://schemas.microsoft.com/office/drawing/2014/main" id="{DA4F3C81-F8B0-41B5-A4C0-5F80F72536A7}"/>
            </a:ext>
          </a:extLst>
        </xdr:cNvPr>
        <xdr:cNvSpPr/>
      </xdr:nvSpPr>
      <xdr:spPr>
        <a:xfrm>
          <a:off x="21272500" y="106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99030</xdr:rowOff>
    </xdr:from>
    <xdr:to>
      <xdr:col>116</xdr:col>
      <xdr:colOff>63500</xdr:colOff>
      <xdr:row>62</xdr:row>
      <xdr:rowOff>103190</xdr:rowOff>
    </xdr:to>
    <xdr:cxnSp macro="">
      <xdr:nvCxnSpPr>
        <xdr:cNvPr id="511" name="直線コネクタ 510">
          <a:extLst>
            <a:ext uri="{FF2B5EF4-FFF2-40B4-BE49-F238E27FC236}">
              <a16:creationId xmlns:a16="http://schemas.microsoft.com/office/drawing/2014/main" id="{B2969023-F3B6-4BA0-B05F-79EC706FAB90}"/>
            </a:ext>
          </a:extLst>
        </xdr:cNvPr>
        <xdr:cNvCxnSpPr/>
      </xdr:nvCxnSpPr>
      <xdr:spPr>
        <a:xfrm flipV="1">
          <a:off x="21323300" y="10728930"/>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64140</xdr:rowOff>
    </xdr:from>
    <xdr:to>
      <xdr:col>107</xdr:col>
      <xdr:colOff>101600</xdr:colOff>
      <xdr:row>62</xdr:row>
      <xdr:rowOff>165740</xdr:rowOff>
    </xdr:to>
    <xdr:sp macro="" textlink="">
      <xdr:nvSpPr>
        <xdr:cNvPr id="512" name="楕円 511">
          <a:extLst>
            <a:ext uri="{FF2B5EF4-FFF2-40B4-BE49-F238E27FC236}">
              <a16:creationId xmlns:a16="http://schemas.microsoft.com/office/drawing/2014/main" id="{5EDB853F-012E-495C-96CC-083C628A46B2}"/>
            </a:ext>
          </a:extLst>
        </xdr:cNvPr>
        <xdr:cNvSpPr/>
      </xdr:nvSpPr>
      <xdr:spPr>
        <a:xfrm>
          <a:off x="20383500" y="106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103190</xdr:rowOff>
    </xdr:from>
    <xdr:to>
      <xdr:col>111</xdr:col>
      <xdr:colOff>177800</xdr:colOff>
      <xdr:row>62</xdr:row>
      <xdr:rowOff>114940</xdr:rowOff>
    </xdr:to>
    <xdr:cxnSp macro="">
      <xdr:nvCxnSpPr>
        <xdr:cNvPr id="513" name="直線コネクタ 512">
          <a:extLst>
            <a:ext uri="{FF2B5EF4-FFF2-40B4-BE49-F238E27FC236}">
              <a16:creationId xmlns:a16="http://schemas.microsoft.com/office/drawing/2014/main" id="{0D630438-5065-4136-BD8B-8B4A00739CFD}"/>
            </a:ext>
          </a:extLst>
        </xdr:cNvPr>
        <xdr:cNvCxnSpPr/>
      </xdr:nvCxnSpPr>
      <xdr:spPr>
        <a:xfrm flipV="1">
          <a:off x="20434300" y="1073309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67752</xdr:rowOff>
    </xdr:from>
    <xdr:to>
      <xdr:col>102</xdr:col>
      <xdr:colOff>165100</xdr:colOff>
      <xdr:row>62</xdr:row>
      <xdr:rowOff>169352</xdr:rowOff>
    </xdr:to>
    <xdr:sp macro="" textlink="">
      <xdr:nvSpPr>
        <xdr:cNvPr id="514" name="楕円 513">
          <a:extLst>
            <a:ext uri="{FF2B5EF4-FFF2-40B4-BE49-F238E27FC236}">
              <a16:creationId xmlns:a16="http://schemas.microsoft.com/office/drawing/2014/main" id="{2896B1ED-73D8-4347-A27B-B586AB915B22}"/>
            </a:ext>
          </a:extLst>
        </xdr:cNvPr>
        <xdr:cNvSpPr/>
      </xdr:nvSpPr>
      <xdr:spPr>
        <a:xfrm>
          <a:off x="19494500" y="106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114940</xdr:rowOff>
    </xdr:from>
    <xdr:to>
      <xdr:col>107</xdr:col>
      <xdr:colOff>50800</xdr:colOff>
      <xdr:row>62</xdr:row>
      <xdr:rowOff>118552</xdr:rowOff>
    </xdr:to>
    <xdr:cxnSp macro="">
      <xdr:nvCxnSpPr>
        <xdr:cNvPr id="515" name="直線コネクタ 514">
          <a:extLst>
            <a:ext uri="{FF2B5EF4-FFF2-40B4-BE49-F238E27FC236}">
              <a16:creationId xmlns:a16="http://schemas.microsoft.com/office/drawing/2014/main" id="{420F5DED-74C8-4999-92D4-3512EB13DD29}"/>
            </a:ext>
          </a:extLst>
        </xdr:cNvPr>
        <xdr:cNvCxnSpPr/>
      </xdr:nvCxnSpPr>
      <xdr:spPr>
        <a:xfrm flipV="1">
          <a:off x="19545300" y="10744840"/>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81193</xdr:rowOff>
    </xdr:from>
    <xdr:to>
      <xdr:col>98</xdr:col>
      <xdr:colOff>38100</xdr:colOff>
      <xdr:row>63</xdr:row>
      <xdr:rowOff>11343</xdr:rowOff>
    </xdr:to>
    <xdr:sp macro="" textlink="">
      <xdr:nvSpPr>
        <xdr:cNvPr id="516" name="楕円 515">
          <a:extLst>
            <a:ext uri="{FF2B5EF4-FFF2-40B4-BE49-F238E27FC236}">
              <a16:creationId xmlns:a16="http://schemas.microsoft.com/office/drawing/2014/main" id="{BEE3A62F-516E-47EF-8839-0AF7D6782D0A}"/>
            </a:ext>
          </a:extLst>
        </xdr:cNvPr>
        <xdr:cNvSpPr/>
      </xdr:nvSpPr>
      <xdr:spPr>
        <a:xfrm>
          <a:off x="18605500" y="107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118552</xdr:rowOff>
    </xdr:from>
    <xdr:to>
      <xdr:col>102</xdr:col>
      <xdr:colOff>114300</xdr:colOff>
      <xdr:row>62</xdr:row>
      <xdr:rowOff>131993</xdr:rowOff>
    </xdr:to>
    <xdr:cxnSp macro="">
      <xdr:nvCxnSpPr>
        <xdr:cNvPr id="517" name="直線コネクタ 516">
          <a:extLst>
            <a:ext uri="{FF2B5EF4-FFF2-40B4-BE49-F238E27FC236}">
              <a16:creationId xmlns:a16="http://schemas.microsoft.com/office/drawing/2014/main" id="{2321DFBC-5A83-4232-BD71-ABC65958FB4A}"/>
            </a:ext>
          </a:extLst>
        </xdr:cNvPr>
        <xdr:cNvCxnSpPr/>
      </xdr:nvCxnSpPr>
      <xdr:spPr>
        <a:xfrm flipV="1">
          <a:off x="18656300" y="10748452"/>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518" name="n_1aveValue【学校施設】&#10;一人当たり面積">
          <a:extLst>
            <a:ext uri="{FF2B5EF4-FFF2-40B4-BE49-F238E27FC236}">
              <a16:creationId xmlns:a16="http://schemas.microsoft.com/office/drawing/2014/main" id="{2298C15D-0529-4D27-A6E8-219900F30BA6}"/>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519" name="n_2aveValue【学校施設】&#10;一人当たり面積">
          <a:extLst>
            <a:ext uri="{FF2B5EF4-FFF2-40B4-BE49-F238E27FC236}">
              <a16:creationId xmlns:a16="http://schemas.microsoft.com/office/drawing/2014/main" id="{5201344A-86C1-49D1-978F-7D4CA4530452}"/>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520" name="n_3aveValue【学校施設】&#10;一人当たり面積">
          <a:extLst>
            <a:ext uri="{FF2B5EF4-FFF2-40B4-BE49-F238E27FC236}">
              <a16:creationId xmlns:a16="http://schemas.microsoft.com/office/drawing/2014/main" id="{AE4EA7D6-8C53-4E03-8BA3-84590DC6D4D7}"/>
            </a:ext>
          </a:extLst>
        </xdr:cNvPr>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521" name="n_4aveValue【学校施設】&#10;一人当たり面積">
          <a:extLst>
            <a:ext uri="{FF2B5EF4-FFF2-40B4-BE49-F238E27FC236}">
              <a16:creationId xmlns:a16="http://schemas.microsoft.com/office/drawing/2014/main" id="{5DA999F3-4460-416D-925C-DF405504D77C}"/>
            </a:ext>
          </a:extLst>
        </xdr:cNvPr>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170517</xdr:rowOff>
    </xdr:from>
    <xdr:ext cx="469744" cy="259045"/>
    <xdr:sp macro="" textlink="">
      <xdr:nvSpPr>
        <xdr:cNvPr id="522" name="n_1mainValue【学校施設】&#10;一人当たり面積">
          <a:extLst>
            <a:ext uri="{FF2B5EF4-FFF2-40B4-BE49-F238E27FC236}">
              <a16:creationId xmlns:a16="http://schemas.microsoft.com/office/drawing/2014/main" id="{15D1DCCB-3258-43A8-8DFE-0F4DBCDB1234}"/>
            </a:ext>
          </a:extLst>
        </xdr:cNvPr>
        <xdr:cNvSpPr txBox="1"/>
      </xdr:nvSpPr>
      <xdr:spPr>
        <a:xfrm>
          <a:off x="21075727" y="1045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10817</xdr:rowOff>
    </xdr:from>
    <xdr:ext cx="469744" cy="259045"/>
    <xdr:sp macro="" textlink="">
      <xdr:nvSpPr>
        <xdr:cNvPr id="523" name="n_2mainValue【学校施設】&#10;一人当たり面積">
          <a:extLst>
            <a:ext uri="{FF2B5EF4-FFF2-40B4-BE49-F238E27FC236}">
              <a16:creationId xmlns:a16="http://schemas.microsoft.com/office/drawing/2014/main" id="{9C6A342A-F13F-4D7B-97A7-4964A6D79D00}"/>
            </a:ext>
          </a:extLst>
        </xdr:cNvPr>
        <xdr:cNvSpPr txBox="1"/>
      </xdr:nvSpPr>
      <xdr:spPr>
        <a:xfrm>
          <a:off x="20199427" y="1046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14429</xdr:rowOff>
    </xdr:from>
    <xdr:ext cx="469744" cy="259045"/>
    <xdr:sp macro="" textlink="">
      <xdr:nvSpPr>
        <xdr:cNvPr id="524" name="n_3mainValue【学校施設】&#10;一人当たり面積">
          <a:extLst>
            <a:ext uri="{FF2B5EF4-FFF2-40B4-BE49-F238E27FC236}">
              <a16:creationId xmlns:a16="http://schemas.microsoft.com/office/drawing/2014/main" id="{7802F904-48E6-49AD-9A4A-B36C6EF5D9EA}"/>
            </a:ext>
          </a:extLst>
        </xdr:cNvPr>
        <xdr:cNvSpPr txBox="1"/>
      </xdr:nvSpPr>
      <xdr:spPr>
        <a:xfrm>
          <a:off x="19310427" y="1047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27870</xdr:rowOff>
    </xdr:from>
    <xdr:ext cx="469744" cy="259045"/>
    <xdr:sp macro="" textlink="">
      <xdr:nvSpPr>
        <xdr:cNvPr id="525" name="n_4mainValue【学校施設】&#10;一人当たり面積">
          <a:extLst>
            <a:ext uri="{FF2B5EF4-FFF2-40B4-BE49-F238E27FC236}">
              <a16:creationId xmlns:a16="http://schemas.microsoft.com/office/drawing/2014/main" id="{CC0E2792-6679-48FA-B6BE-677E83F0DC65}"/>
            </a:ext>
          </a:extLst>
        </xdr:cNvPr>
        <xdr:cNvSpPr txBox="1"/>
      </xdr:nvSpPr>
      <xdr:spPr>
        <a:xfrm>
          <a:off x="18421427" y="1048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39B8E670-A5C7-4AF3-BC0E-6EC9FF60C1C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85170D6A-8365-4432-BF6D-86301C7AE2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2DC4A057-F040-460B-AD40-6D0B3BA948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74F77E4A-0EF2-420F-A332-CDF8762779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D832E21-831A-410C-BFC3-F6507DD0414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E8E9568C-2B89-4EF2-ADD0-7FB8D771B0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FD89C621-CC54-4E15-9A63-C4C3739328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2487D36E-186B-4B7E-A5FA-85ED1F556E9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05B7C87D-BC2C-4415-A3A4-DB06B0CAB10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F82806D8-1ECE-4F68-8259-9A8F8D65A8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DEE6F30E-B52C-4893-A88A-4FCFD4803B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F2E64A86-BBAC-4008-B1F0-3B357116AA0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55968D4C-FDE3-43F3-B54E-BAE8395F857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D692576E-5ACA-4E70-9063-D22ACD72FC6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D1C0A80F-E9B3-40FF-AC21-844931DAD5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39733B7C-804C-4E82-B35D-5AA9FD280C8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86BFB672-A8B0-420C-92EC-8118D4AE24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5709F198-395D-47C5-9ED7-7C4C9D585C8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91C1F75F-2BFF-41A4-9C8A-44F8B5414E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E7643872-FB9B-435D-BB4C-B19E1A2B1E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D4E52E89-84EE-4B13-8D3B-FFDC0905E5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F3354FE0-DD60-4E72-9D9F-FF11376DCB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68B740F4-859C-48BE-A620-E3B9F769968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38253C15-A934-4C03-8AED-C6602CAE94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EF36EB7B-8533-45AC-AA39-8D60307D69B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33E2FDB8-9001-4E5E-8C63-8F30480EDA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E11C483C-E1D8-4464-AD20-FDD9B2455CD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E85DF76C-6177-4ED1-85F5-08315F4CA83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63BC9574-048B-4DBE-85D8-E005D2D9C7B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C7036ED0-633E-4B03-976B-2ED165C1B83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23C8EC70-8336-4046-86C3-6D458A30941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4B1FF266-4B41-4544-9C18-49D4382BCE9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10A8031E-4E31-4C54-BE1B-2EC8BD95E58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56CA74E6-D794-4281-958C-55479182EEA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9F7BD31F-2AB2-4CB1-90B6-A0D557E8BDA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6DE36A8C-2305-49BB-91A5-C27BFC9F775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4D118E06-6B30-4467-8107-E61826037B2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5E9E555D-24C5-4D17-A09C-300EA246DEE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309EC090-ECB7-4E7A-BFAE-E1D79EF49BB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79089116-F257-48D8-B02B-D6E69DDF113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9A00FC4E-0CAE-4948-B578-0B23965B33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CCE79474-9B5E-4C20-9196-6761B7BECC64}"/>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a16="http://schemas.microsoft.com/office/drawing/2014/main" id="{320C3BCD-6458-4783-88CE-7F59BB19812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4E23D921-3BA8-4BBA-81A6-379BAD9C1AB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570" name="【公民館】&#10;有形固定資産減価償却率最大値テキスト">
          <a:extLst>
            <a:ext uri="{FF2B5EF4-FFF2-40B4-BE49-F238E27FC236}">
              <a16:creationId xmlns:a16="http://schemas.microsoft.com/office/drawing/2014/main" id="{930AC4E3-B4C7-46BA-8E1E-0F43DB581FDD}"/>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571" name="直線コネクタ 570">
          <a:extLst>
            <a:ext uri="{FF2B5EF4-FFF2-40B4-BE49-F238E27FC236}">
              <a16:creationId xmlns:a16="http://schemas.microsoft.com/office/drawing/2014/main" id="{C71773EC-3982-4040-A629-7C5BF55E2A7E}"/>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572" name="【公民館】&#10;有形固定資産減価償却率平均値テキスト">
          <a:extLst>
            <a:ext uri="{FF2B5EF4-FFF2-40B4-BE49-F238E27FC236}">
              <a16:creationId xmlns:a16="http://schemas.microsoft.com/office/drawing/2014/main" id="{8DBF4596-5A89-4075-8EB4-C4FB9804256B}"/>
            </a:ext>
          </a:extLst>
        </xdr:cNvPr>
        <xdr:cNvSpPr txBox="1"/>
      </xdr:nvSpPr>
      <xdr:spPr>
        <a:xfrm>
          <a:off x="16357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573" name="フローチャート: 判断 572">
          <a:extLst>
            <a:ext uri="{FF2B5EF4-FFF2-40B4-BE49-F238E27FC236}">
              <a16:creationId xmlns:a16="http://schemas.microsoft.com/office/drawing/2014/main" id="{70D5720F-B2EC-4767-BE35-792693FFB724}"/>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574" name="フローチャート: 判断 573">
          <a:extLst>
            <a:ext uri="{FF2B5EF4-FFF2-40B4-BE49-F238E27FC236}">
              <a16:creationId xmlns:a16="http://schemas.microsoft.com/office/drawing/2014/main" id="{250761DD-71C3-4389-AB09-20A4658F3DFE}"/>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575" name="フローチャート: 判断 574">
          <a:extLst>
            <a:ext uri="{FF2B5EF4-FFF2-40B4-BE49-F238E27FC236}">
              <a16:creationId xmlns:a16="http://schemas.microsoft.com/office/drawing/2014/main" id="{5C052A61-4682-428B-B960-051884D8D479}"/>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576" name="フローチャート: 判断 575">
          <a:extLst>
            <a:ext uri="{FF2B5EF4-FFF2-40B4-BE49-F238E27FC236}">
              <a16:creationId xmlns:a16="http://schemas.microsoft.com/office/drawing/2014/main" id="{F8487F80-8B75-47DA-A8A9-0D7AA6C4021C}"/>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577" name="フローチャート: 判断 576">
          <a:extLst>
            <a:ext uri="{FF2B5EF4-FFF2-40B4-BE49-F238E27FC236}">
              <a16:creationId xmlns:a16="http://schemas.microsoft.com/office/drawing/2014/main" id="{2A57A7A6-C746-4914-98AA-6AA34FC87013}"/>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108FA0A3-BE4F-461A-A9F4-94986B6B84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20A61AEB-ACD4-4713-A60D-7DA04BBE0C4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2E8A157F-18DF-42CE-932A-448A8604E5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A865BB19-2566-480E-81C4-D6D7A1782D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301A71EC-C2D0-422C-8548-1DC7C31AFD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38463</xdr:rowOff>
    </xdr:from>
    <xdr:to>
      <xdr:col>85</xdr:col>
      <xdr:colOff>177800</xdr:colOff>
      <xdr:row>103</xdr:row>
      <xdr:rowOff>140063</xdr:rowOff>
    </xdr:to>
    <xdr:sp macro="" textlink="">
      <xdr:nvSpPr>
        <xdr:cNvPr id="583" name="楕円 582">
          <a:extLst>
            <a:ext uri="{FF2B5EF4-FFF2-40B4-BE49-F238E27FC236}">
              <a16:creationId xmlns:a16="http://schemas.microsoft.com/office/drawing/2014/main" id="{A4636ECF-9D5C-4C04-90AE-EC01CCF396C3}"/>
            </a:ext>
          </a:extLst>
        </xdr:cNvPr>
        <xdr:cNvSpPr/>
      </xdr:nvSpPr>
      <xdr:spPr>
        <a:xfrm>
          <a:off x="162687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61340</xdr:rowOff>
    </xdr:from>
    <xdr:ext cx="405111" cy="259045"/>
    <xdr:sp macro="" textlink="">
      <xdr:nvSpPr>
        <xdr:cNvPr id="584" name="【公民館】&#10;有形固定資産減価償却率該当値テキスト">
          <a:extLst>
            <a:ext uri="{FF2B5EF4-FFF2-40B4-BE49-F238E27FC236}">
              <a16:creationId xmlns:a16="http://schemas.microsoft.com/office/drawing/2014/main" id="{4D4AD96C-723B-4E2E-82EB-AF9CE0B291D9}"/>
            </a:ext>
          </a:extLst>
        </xdr:cNvPr>
        <xdr:cNvSpPr txBox="1"/>
      </xdr:nvSpPr>
      <xdr:spPr>
        <a:xfrm>
          <a:off x="16357600" y="175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43362</xdr:rowOff>
    </xdr:from>
    <xdr:to>
      <xdr:col>81</xdr:col>
      <xdr:colOff>101600</xdr:colOff>
      <xdr:row>104</xdr:row>
      <xdr:rowOff>144962</xdr:rowOff>
    </xdr:to>
    <xdr:sp macro="" textlink="">
      <xdr:nvSpPr>
        <xdr:cNvPr id="585" name="楕円 584">
          <a:extLst>
            <a:ext uri="{FF2B5EF4-FFF2-40B4-BE49-F238E27FC236}">
              <a16:creationId xmlns:a16="http://schemas.microsoft.com/office/drawing/2014/main" id="{190B85F3-31D4-43AB-935B-E1DB63876463}"/>
            </a:ext>
          </a:extLst>
        </xdr:cNvPr>
        <xdr:cNvSpPr/>
      </xdr:nvSpPr>
      <xdr:spPr>
        <a:xfrm>
          <a:off x="15430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89263</xdr:rowOff>
    </xdr:from>
    <xdr:to>
      <xdr:col>85</xdr:col>
      <xdr:colOff>127000</xdr:colOff>
      <xdr:row>104</xdr:row>
      <xdr:rowOff>94162</xdr:rowOff>
    </xdr:to>
    <xdr:cxnSp macro="">
      <xdr:nvCxnSpPr>
        <xdr:cNvPr id="586" name="直線コネクタ 585">
          <a:extLst>
            <a:ext uri="{FF2B5EF4-FFF2-40B4-BE49-F238E27FC236}">
              <a16:creationId xmlns:a16="http://schemas.microsoft.com/office/drawing/2014/main" id="{3D2361E8-E93B-4E0B-8911-A00D6FAA23E1}"/>
            </a:ext>
          </a:extLst>
        </xdr:cNvPr>
        <xdr:cNvCxnSpPr/>
      </xdr:nvCxnSpPr>
      <xdr:spPr>
        <a:xfrm flipV="1">
          <a:off x="15481300" y="17748613"/>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587" name="楕円 586">
          <a:extLst>
            <a:ext uri="{FF2B5EF4-FFF2-40B4-BE49-F238E27FC236}">
              <a16:creationId xmlns:a16="http://schemas.microsoft.com/office/drawing/2014/main" id="{FB827D62-BC19-430A-B474-A78869BF09BD}"/>
            </a:ext>
          </a:extLst>
        </xdr:cNvPr>
        <xdr:cNvSpPr/>
      </xdr:nvSpPr>
      <xdr:spPr>
        <a:xfrm>
          <a:off x="14541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58238</xdr:rowOff>
    </xdr:from>
    <xdr:to>
      <xdr:col>81</xdr:col>
      <xdr:colOff>50800</xdr:colOff>
      <xdr:row>104</xdr:row>
      <xdr:rowOff>94162</xdr:rowOff>
    </xdr:to>
    <xdr:cxnSp macro="">
      <xdr:nvCxnSpPr>
        <xdr:cNvPr id="588" name="直線コネクタ 587">
          <a:extLst>
            <a:ext uri="{FF2B5EF4-FFF2-40B4-BE49-F238E27FC236}">
              <a16:creationId xmlns:a16="http://schemas.microsoft.com/office/drawing/2014/main" id="{6F6ECB2E-4399-4C2E-A7A4-C4425EF700FD}"/>
            </a:ext>
          </a:extLst>
        </xdr:cNvPr>
        <xdr:cNvCxnSpPr/>
      </xdr:nvCxnSpPr>
      <xdr:spPr>
        <a:xfrm>
          <a:off x="14592300" y="178890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71120</xdr:rowOff>
    </xdr:from>
    <xdr:to>
      <xdr:col>72</xdr:col>
      <xdr:colOff>38100</xdr:colOff>
      <xdr:row>105</xdr:row>
      <xdr:rowOff>1270</xdr:rowOff>
    </xdr:to>
    <xdr:sp macro="" textlink="">
      <xdr:nvSpPr>
        <xdr:cNvPr id="589" name="楕円 588">
          <a:extLst>
            <a:ext uri="{FF2B5EF4-FFF2-40B4-BE49-F238E27FC236}">
              <a16:creationId xmlns:a16="http://schemas.microsoft.com/office/drawing/2014/main" id="{11726742-6A78-466A-8C2A-3AA6A1A5FEBD}"/>
            </a:ext>
          </a:extLst>
        </xdr:cNvPr>
        <xdr:cNvSpPr/>
      </xdr:nvSpPr>
      <xdr:spPr>
        <a:xfrm>
          <a:off x="1365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58238</xdr:rowOff>
    </xdr:from>
    <xdr:to>
      <xdr:col>76</xdr:col>
      <xdr:colOff>114300</xdr:colOff>
      <xdr:row>104</xdr:row>
      <xdr:rowOff>121920</xdr:rowOff>
    </xdr:to>
    <xdr:cxnSp macro="">
      <xdr:nvCxnSpPr>
        <xdr:cNvPr id="590" name="直線コネクタ 589">
          <a:extLst>
            <a:ext uri="{FF2B5EF4-FFF2-40B4-BE49-F238E27FC236}">
              <a16:creationId xmlns:a16="http://schemas.microsoft.com/office/drawing/2014/main" id="{26790933-B676-4389-9235-EA68700DA5EB}"/>
            </a:ext>
          </a:extLst>
        </xdr:cNvPr>
        <xdr:cNvCxnSpPr/>
      </xdr:nvCxnSpPr>
      <xdr:spPr>
        <a:xfrm flipV="1">
          <a:off x="13703300" y="1788903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591" name="楕円 590">
          <a:extLst>
            <a:ext uri="{FF2B5EF4-FFF2-40B4-BE49-F238E27FC236}">
              <a16:creationId xmlns:a16="http://schemas.microsoft.com/office/drawing/2014/main" id="{E8336A01-23E0-4158-97D7-3436ABEA8E1E}"/>
            </a:ext>
          </a:extLst>
        </xdr:cNvPr>
        <xdr:cNvSpPr/>
      </xdr:nvSpPr>
      <xdr:spPr>
        <a:xfrm>
          <a:off x="1276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121920</xdr:rowOff>
    </xdr:to>
    <xdr:cxnSp macro="">
      <xdr:nvCxnSpPr>
        <xdr:cNvPr id="592" name="直線コネクタ 591">
          <a:extLst>
            <a:ext uri="{FF2B5EF4-FFF2-40B4-BE49-F238E27FC236}">
              <a16:creationId xmlns:a16="http://schemas.microsoft.com/office/drawing/2014/main" id="{B5D03B68-5C5E-4F26-9E76-7BFCB95BA2EC}"/>
            </a:ext>
          </a:extLst>
        </xdr:cNvPr>
        <xdr:cNvCxnSpPr/>
      </xdr:nvCxnSpPr>
      <xdr:spPr>
        <a:xfrm>
          <a:off x="12814300" y="17838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593" name="n_1aveValue【公民館】&#10;有形固定資産減価償却率">
          <a:extLst>
            <a:ext uri="{FF2B5EF4-FFF2-40B4-BE49-F238E27FC236}">
              <a16:creationId xmlns:a16="http://schemas.microsoft.com/office/drawing/2014/main" id="{8E2F90ED-9EC4-4555-B60C-13F3E06FBBC9}"/>
            </a:ext>
          </a:extLst>
        </xdr:cNvPr>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594" name="n_2aveValue【公民館】&#10;有形固定資産減価償却率">
          <a:extLst>
            <a:ext uri="{FF2B5EF4-FFF2-40B4-BE49-F238E27FC236}">
              <a16:creationId xmlns:a16="http://schemas.microsoft.com/office/drawing/2014/main" id="{BE080899-6829-467B-86D7-7D1A3F1E0005}"/>
            </a:ext>
          </a:extLst>
        </xdr:cNvPr>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595" name="n_3aveValue【公民館】&#10;有形固定資産減価償却率">
          <a:extLst>
            <a:ext uri="{FF2B5EF4-FFF2-40B4-BE49-F238E27FC236}">
              <a16:creationId xmlns:a16="http://schemas.microsoft.com/office/drawing/2014/main" id="{4F4EDB4A-BAF7-444B-ACDB-B7D61BAA1748}"/>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596" name="n_4aveValue【公民館】&#10;有形固定資産減価償却率">
          <a:extLst>
            <a:ext uri="{FF2B5EF4-FFF2-40B4-BE49-F238E27FC236}">
              <a16:creationId xmlns:a16="http://schemas.microsoft.com/office/drawing/2014/main" id="{8102B336-8DCE-4B35-9983-0A673D9595CA}"/>
            </a:ext>
          </a:extLst>
        </xdr:cNvPr>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161489</xdr:rowOff>
    </xdr:from>
    <xdr:ext cx="405111" cy="259045"/>
    <xdr:sp macro="" textlink="">
      <xdr:nvSpPr>
        <xdr:cNvPr id="597" name="n_1mainValue【公民館】&#10;有形固定資産減価償却率">
          <a:extLst>
            <a:ext uri="{FF2B5EF4-FFF2-40B4-BE49-F238E27FC236}">
              <a16:creationId xmlns:a16="http://schemas.microsoft.com/office/drawing/2014/main" id="{BD9707A1-F006-443B-9CD0-97CBE36E8995}"/>
            </a:ext>
          </a:extLst>
        </xdr:cNvPr>
        <xdr:cNvSpPr txBox="1"/>
      </xdr:nvSpPr>
      <xdr:spPr>
        <a:xfrm>
          <a:off x="152660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125565</xdr:rowOff>
    </xdr:from>
    <xdr:ext cx="405111" cy="259045"/>
    <xdr:sp macro="" textlink="">
      <xdr:nvSpPr>
        <xdr:cNvPr id="598" name="n_2mainValue【公民館】&#10;有形固定資産減価償却率">
          <a:extLst>
            <a:ext uri="{FF2B5EF4-FFF2-40B4-BE49-F238E27FC236}">
              <a16:creationId xmlns:a16="http://schemas.microsoft.com/office/drawing/2014/main" id="{322586C6-BFB8-4193-A052-9D53CB7E7CC7}"/>
            </a:ext>
          </a:extLst>
        </xdr:cNvPr>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599" name="n_3mainValue【公民館】&#10;有形固定資産減価償却率">
          <a:extLst>
            <a:ext uri="{FF2B5EF4-FFF2-40B4-BE49-F238E27FC236}">
              <a16:creationId xmlns:a16="http://schemas.microsoft.com/office/drawing/2014/main" id="{0C8B24B0-254F-444E-9A00-6E1881AEE311}"/>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600" name="n_4mainValue【公民館】&#10;有形固定資産減価償却率">
          <a:extLst>
            <a:ext uri="{FF2B5EF4-FFF2-40B4-BE49-F238E27FC236}">
              <a16:creationId xmlns:a16="http://schemas.microsoft.com/office/drawing/2014/main" id="{6E3748E9-9E36-499C-A732-C00A373A662F}"/>
            </a:ext>
          </a:extLst>
        </xdr:cNvPr>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29B8E0D0-3CBD-4590-AA91-92B008C2D2E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D06F3981-47F0-4606-A262-00F988A03F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45D3C8CF-915E-43F7-95D0-D7A767C846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B9EAE867-204C-4742-8D3D-94FE08CADB2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B23FF531-C771-442D-9FD3-66EDEA3E3B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CC0B220D-B11D-4D12-9DB2-3E101D52845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D22754AB-451E-428C-85D2-AB7175B827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F7B8F3DA-8922-4BD5-B145-85D352DC13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AB1E33C7-ED00-47DA-9C0C-3AF83A71F1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7E74CECC-BC71-4DE3-90B6-8B777B41A0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531DF992-B515-4F00-B731-1EFE3D8EF2B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005C8349-3BCB-4153-9CBA-2918CA962C9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465BC37F-8165-467D-9EDE-E8DFA3C1209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6C521350-8F64-47B2-8A53-55B8C5B27E7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81445BBA-DB8B-40DC-858A-5F131D5CA13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6" name="テキスト ボックス 615">
          <a:extLst>
            <a:ext uri="{FF2B5EF4-FFF2-40B4-BE49-F238E27FC236}">
              <a16:creationId xmlns:a16="http://schemas.microsoft.com/office/drawing/2014/main" id="{11D96C6F-BBD8-453D-9C14-6EC7BD5DF73E}"/>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7A51E037-8F46-4C18-8760-5852A1CEEF7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8" name="テキスト ボックス 617">
          <a:extLst>
            <a:ext uri="{FF2B5EF4-FFF2-40B4-BE49-F238E27FC236}">
              <a16:creationId xmlns:a16="http://schemas.microsoft.com/office/drawing/2014/main" id="{058666EF-0326-4476-AEDB-0205D41B53A4}"/>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11ECDB53-0A60-4D3B-9CFB-E431F4A12F2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20" name="テキスト ボックス 619">
          <a:extLst>
            <a:ext uri="{FF2B5EF4-FFF2-40B4-BE49-F238E27FC236}">
              <a16:creationId xmlns:a16="http://schemas.microsoft.com/office/drawing/2014/main" id="{C53FFA9B-F6E6-450A-8B33-AE67D45C64B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4B66A961-90C1-49FE-88B8-4C3315B46A6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2" name="テキスト ボックス 621">
          <a:extLst>
            <a:ext uri="{FF2B5EF4-FFF2-40B4-BE49-F238E27FC236}">
              <a16:creationId xmlns:a16="http://schemas.microsoft.com/office/drawing/2014/main" id="{1F4B58FE-E5F6-4B31-BA38-99BB8285229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14C7EAE0-C758-4BE5-8A25-0598C55D936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624" name="直線コネクタ 623">
          <a:extLst>
            <a:ext uri="{FF2B5EF4-FFF2-40B4-BE49-F238E27FC236}">
              <a16:creationId xmlns:a16="http://schemas.microsoft.com/office/drawing/2014/main" id="{527C2896-AAFC-465F-AA97-1023850FBFB2}"/>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625" name="【公民館】&#10;一人当たり面積最小値テキスト">
          <a:extLst>
            <a:ext uri="{FF2B5EF4-FFF2-40B4-BE49-F238E27FC236}">
              <a16:creationId xmlns:a16="http://schemas.microsoft.com/office/drawing/2014/main" id="{32EC8622-9A86-4C78-8F48-08BFEF3D9EE1}"/>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626" name="直線コネクタ 625">
          <a:extLst>
            <a:ext uri="{FF2B5EF4-FFF2-40B4-BE49-F238E27FC236}">
              <a16:creationId xmlns:a16="http://schemas.microsoft.com/office/drawing/2014/main" id="{0AFCE978-0AFE-4CD9-B873-E46DF3A21F69}"/>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627" name="【公民館】&#10;一人当たり面積最大値テキスト">
          <a:extLst>
            <a:ext uri="{FF2B5EF4-FFF2-40B4-BE49-F238E27FC236}">
              <a16:creationId xmlns:a16="http://schemas.microsoft.com/office/drawing/2014/main" id="{E2E9BA0C-C38A-4BA2-980D-20B7F2B3F257}"/>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628" name="直線コネクタ 627">
          <a:extLst>
            <a:ext uri="{FF2B5EF4-FFF2-40B4-BE49-F238E27FC236}">
              <a16:creationId xmlns:a16="http://schemas.microsoft.com/office/drawing/2014/main" id="{C59C87CA-8AE7-4BE4-842D-442B6E399AEE}"/>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29" name="【公民館】&#10;一人当たり面積平均値テキスト">
          <a:extLst>
            <a:ext uri="{FF2B5EF4-FFF2-40B4-BE49-F238E27FC236}">
              <a16:creationId xmlns:a16="http://schemas.microsoft.com/office/drawing/2014/main" id="{859A3105-CF76-4598-A559-2B9BF2FBB78C}"/>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30" name="フローチャート: 判断 629">
          <a:extLst>
            <a:ext uri="{FF2B5EF4-FFF2-40B4-BE49-F238E27FC236}">
              <a16:creationId xmlns:a16="http://schemas.microsoft.com/office/drawing/2014/main" id="{99F081B6-592E-416B-B7CB-A1044AEC388E}"/>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631" name="フローチャート: 判断 630">
          <a:extLst>
            <a:ext uri="{FF2B5EF4-FFF2-40B4-BE49-F238E27FC236}">
              <a16:creationId xmlns:a16="http://schemas.microsoft.com/office/drawing/2014/main" id="{14B316D0-CB55-4471-B632-70603A782739}"/>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632" name="フローチャート: 判断 631">
          <a:extLst>
            <a:ext uri="{FF2B5EF4-FFF2-40B4-BE49-F238E27FC236}">
              <a16:creationId xmlns:a16="http://schemas.microsoft.com/office/drawing/2014/main" id="{6A5A0AC6-F48A-4202-95B0-419C141F0F8F}"/>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633" name="フローチャート: 判断 632">
          <a:extLst>
            <a:ext uri="{FF2B5EF4-FFF2-40B4-BE49-F238E27FC236}">
              <a16:creationId xmlns:a16="http://schemas.microsoft.com/office/drawing/2014/main" id="{58286139-B2A0-4FBC-BCCD-289878ECD04F}"/>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634" name="フローチャート: 判断 633">
          <a:extLst>
            <a:ext uri="{FF2B5EF4-FFF2-40B4-BE49-F238E27FC236}">
              <a16:creationId xmlns:a16="http://schemas.microsoft.com/office/drawing/2014/main" id="{2BBC74CC-47F8-444F-A93A-E745D91C97DA}"/>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34A7E1DA-D833-496D-BBC6-3B5520EDDB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4D64357F-4E6E-4DC0-B87C-FFDF0252458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F1014C22-2A75-4904-AFA1-41338BC5980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896FB307-1E39-4A9C-9F78-0E12540250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AE50E384-F058-4EA4-A322-5EB713D875C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97637</xdr:rowOff>
    </xdr:from>
    <xdr:to>
      <xdr:col>116</xdr:col>
      <xdr:colOff>114300</xdr:colOff>
      <xdr:row>107</xdr:row>
      <xdr:rowOff>27787</xdr:rowOff>
    </xdr:to>
    <xdr:sp macro="" textlink="">
      <xdr:nvSpPr>
        <xdr:cNvPr id="640" name="楕円 639">
          <a:extLst>
            <a:ext uri="{FF2B5EF4-FFF2-40B4-BE49-F238E27FC236}">
              <a16:creationId xmlns:a16="http://schemas.microsoft.com/office/drawing/2014/main" id="{BAA4F04F-722C-42BE-81AE-C0C377F7504E}"/>
            </a:ext>
          </a:extLst>
        </xdr:cNvPr>
        <xdr:cNvSpPr/>
      </xdr:nvSpPr>
      <xdr:spPr>
        <a:xfrm>
          <a:off x="22110700" y="182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120514</xdr:rowOff>
    </xdr:from>
    <xdr:ext cx="469744" cy="259045"/>
    <xdr:sp macro="" textlink="">
      <xdr:nvSpPr>
        <xdr:cNvPr id="641" name="【公民館】&#10;一人当たり面積該当値テキスト">
          <a:extLst>
            <a:ext uri="{FF2B5EF4-FFF2-40B4-BE49-F238E27FC236}">
              <a16:creationId xmlns:a16="http://schemas.microsoft.com/office/drawing/2014/main" id="{4D2C4E5C-A855-4AA4-BAB9-975AD954DA27}"/>
            </a:ext>
          </a:extLst>
        </xdr:cNvPr>
        <xdr:cNvSpPr txBox="1"/>
      </xdr:nvSpPr>
      <xdr:spPr>
        <a:xfrm>
          <a:off x="22199600" y="1812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69596</xdr:rowOff>
    </xdr:from>
    <xdr:to>
      <xdr:col>112</xdr:col>
      <xdr:colOff>38100</xdr:colOff>
      <xdr:row>106</xdr:row>
      <xdr:rowOff>171196</xdr:rowOff>
    </xdr:to>
    <xdr:sp macro="" textlink="">
      <xdr:nvSpPr>
        <xdr:cNvPr id="642" name="楕円 641">
          <a:extLst>
            <a:ext uri="{FF2B5EF4-FFF2-40B4-BE49-F238E27FC236}">
              <a16:creationId xmlns:a16="http://schemas.microsoft.com/office/drawing/2014/main" id="{4583BEF3-F006-4FD0-B74E-D2D4553E6E8F}"/>
            </a:ext>
          </a:extLst>
        </xdr:cNvPr>
        <xdr:cNvSpPr/>
      </xdr:nvSpPr>
      <xdr:spPr>
        <a:xfrm>
          <a:off x="21272500" y="182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120396</xdr:rowOff>
    </xdr:from>
    <xdr:to>
      <xdr:col>116</xdr:col>
      <xdr:colOff>63500</xdr:colOff>
      <xdr:row>106</xdr:row>
      <xdr:rowOff>148437</xdr:rowOff>
    </xdr:to>
    <xdr:cxnSp macro="">
      <xdr:nvCxnSpPr>
        <xdr:cNvPr id="643" name="直線コネクタ 642">
          <a:extLst>
            <a:ext uri="{FF2B5EF4-FFF2-40B4-BE49-F238E27FC236}">
              <a16:creationId xmlns:a16="http://schemas.microsoft.com/office/drawing/2014/main" id="{0B0701C3-5583-493E-964F-D041C5F67528}"/>
            </a:ext>
          </a:extLst>
        </xdr:cNvPr>
        <xdr:cNvCxnSpPr/>
      </xdr:nvCxnSpPr>
      <xdr:spPr>
        <a:xfrm>
          <a:off x="21323300" y="18294096"/>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81865</xdr:rowOff>
    </xdr:from>
    <xdr:to>
      <xdr:col>107</xdr:col>
      <xdr:colOff>101600</xdr:colOff>
      <xdr:row>107</xdr:row>
      <xdr:rowOff>12015</xdr:rowOff>
    </xdr:to>
    <xdr:sp macro="" textlink="">
      <xdr:nvSpPr>
        <xdr:cNvPr id="644" name="楕円 643">
          <a:extLst>
            <a:ext uri="{FF2B5EF4-FFF2-40B4-BE49-F238E27FC236}">
              <a16:creationId xmlns:a16="http://schemas.microsoft.com/office/drawing/2014/main" id="{4A6E86B3-ECF3-488A-B7DF-37ACE8B44F3A}"/>
            </a:ext>
          </a:extLst>
        </xdr:cNvPr>
        <xdr:cNvSpPr/>
      </xdr:nvSpPr>
      <xdr:spPr>
        <a:xfrm>
          <a:off x="20383500" y="182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120396</xdr:rowOff>
    </xdr:from>
    <xdr:to>
      <xdr:col>111</xdr:col>
      <xdr:colOff>177800</xdr:colOff>
      <xdr:row>106</xdr:row>
      <xdr:rowOff>132665</xdr:rowOff>
    </xdr:to>
    <xdr:cxnSp macro="">
      <xdr:nvCxnSpPr>
        <xdr:cNvPr id="645" name="直線コネクタ 644">
          <a:extLst>
            <a:ext uri="{FF2B5EF4-FFF2-40B4-BE49-F238E27FC236}">
              <a16:creationId xmlns:a16="http://schemas.microsoft.com/office/drawing/2014/main" id="{4269AF51-BC3C-4603-A42A-AB8FE5499DAF}"/>
            </a:ext>
          </a:extLst>
        </xdr:cNvPr>
        <xdr:cNvCxnSpPr/>
      </xdr:nvCxnSpPr>
      <xdr:spPr>
        <a:xfrm flipV="1">
          <a:off x="20434300" y="18294096"/>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122783</xdr:rowOff>
    </xdr:from>
    <xdr:to>
      <xdr:col>102</xdr:col>
      <xdr:colOff>165100</xdr:colOff>
      <xdr:row>107</xdr:row>
      <xdr:rowOff>52933</xdr:rowOff>
    </xdr:to>
    <xdr:sp macro="" textlink="">
      <xdr:nvSpPr>
        <xdr:cNvPr id="646" name="楕円 645">
          <a:extLst>
            <a:ext uri="{FF2B5EF4-FFF2-40B4-BE49-F238E27FC236}">
              <a16:creationId xmlns:a16="http://schemas.microsoft.com/office/drawing/2014/main" id="{827C68B9-5D1B-4A34-B18D-BCF1EAF7383B}"/>
            </a:ext>
          </a:extLst>
        </xdr:cNvPr>
        <xdr:cNvSpPr/>
      </xdr:nvSpPr>
      <xdr:spPr>
        <a:xfrm>
          <a:off x="19494500" y="182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132665</xdr:rowOff>
    </xdr:from>
    <xdr:to>
      <xdr:col>107</xdr:col>
      <xdr:colOff>50800</xdr:colOff>
      <xdr:row>107</xdr:row>
      <xdr:rowOff>2133</xdr:rowOff>
    </xdr:to>
    <xdr:cxnSp macro="">
      <xdr:nvCxnSpPr>
        <xdr:cNvPr id="647" name="直線コネクタ 646">
          <a:extLst>
            <a:ext uri="{FF2B5EF4-FFF2-40B4-BE49-F238E27FC236}">
              <a16:creationId xmlns:a16="http://schemas.microsoft.com/office/drawing/2014/main" id="{BE475AC6-2349-4C6D-948E-805DA48BE2A1}"/>
            </a:ext>
          </a:extLst>
        </xdr:cNvPr>
        <xdr:cNvCxnSpPr/>
      </xdr:nvCxnSpPr>
      <xdr:spPr>
        <a:xfrm flipV="1">
          <a:off x="19545300" y="18306365"/>
          <a:ext cx="889000" cy="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129566</xdr:rowOff>
    </xdr:from>
    <xdr:to>
      <xdr:col>98</xdr:col>
      <xdr:colOff>38100</xdr:colOff>
      <xdr:row>107</xdr:row>
      <xdr:rowOff>59716</xdr:rowOff>
    </xdr:to>
    <xdr:sp macro="" textlink="">
      <xdr:nvSpPr>
        <xdr:cNvPr id="648" name="楕円 647">
          <a:extLst>
            <a:ext uri="{FF2B5EF4-FFF2-40B4-BE49-F238E27FC236}">
              <a16:creationId xmlns:a16="http://schemas.microsoft.com/office/drawing/2014/main" id="{BBE0645E-9A09-4BB7-9389-7EFC5D6279D4}"/>
            </a:ext>
          </a:extLst>
        </xdr:cNvPr>
        <xdr:cNvSpPr/>
      </xdr:nvSpPr>
      <xdr:spPr>
        <a:xfrm>
          <a:off x="18605500" y="183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2133</xdr:rowOff>
    </xdr:from>
    <xdr:to>
      <xdr:col>102</xdr:col>
      <xdr:colOff>114300</xdr:colOff>
      <xdr:row>107</xdr:row>
      <xdr:rowOff>8916</xdr:rowOff>
    </xdr:to>
    <xdr:cxnSp macro="">
      <xdr:nvCxnSpPr>
        <xdr:cNvPr id="649" name="直線コネクタ 648">
          <a:extLst>
            <a:ext uri="{FF2B5EF4-FFF2-40B4-BE49-F238E27FC236}">
              <a16:creationId xmlns:a16="http://schemas.microsoft.com/office/drawing/2014/main" id="{589A66EE-9D49-4CB2-A6BE-FDF47545DAEF}"/>
            </a:ext>
          </a:extLst>
        </xdr:cNvPr>
        <xdr:cNvCxnSpPr/>
      </xdr:nvCxnSpPr>
      <xdr:spPr>
        <a:xfrm flipV="1">
          <a:off x="18656300" y="18347283"/>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650" name="n_1aveValue【公民館】&#10;一人当たり面積">
          <a:extLst>
            <a:ext uri="{FF2B5EF4-FFF2-40B4-BE49-F238E27FC236}">
              <a16:creationId xmlns:a16="http://schemas.microsoft.com/office/drawing/2014/main" id="{5C6F4FDE-0E90-4C1F-8AE2-601B249A164F}"/>
            </a:ext>
          </a:extLst>
        </xdr:cNvPr>
        <xdr:cNvSpPr txBox="1"/>
      </xdr:nvSpPr>
      <xdr:spPr>
        <a:xfrm>
          <a:off x="21075727" y="186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651" name="n_2aveValue【公民館】&#10;一人当たり面積">
          <a:extLst>
            <a:ext uri="{FF2B5EF4-FFF2-40B4-BE49-F238E27FC236}">
              <a16:creationId xmlns:a16="http://schemas.microsoft.com/office/drawing/2014/main" id="{38D6717C-7303-46B0-8423-B8BD8458A39F}"/>
            </a:ext>
          </a:extLst>
        </xdr:cNvPr>
        <xdr:cNvSpPr txBox="1"/>
      </xdr:nvSpPr>
      <xdr:spPr>
        <a:xfrm>
          <a:off x="20199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652" name="n_3aveValue【公民館】&#10;一人当たり面積">
          <a:extLst>
            <a:ext uri="{FF2B5EF4-FFF2-40B4-BE49-F238E27FC236}">
              <a16:creationId xmlns:a16="http://schemas.microsoft.com/office/drawing/2014/main" id="{06D7F4B6-0A42-4371-BFE4-8985063E94B8}"/>
            </a:ext>
          </a:extLst>
        </xdr:cNvPr>
        <xdr:cNvSpPr txBox="1"/>
      </xdr:nvSpPr>
      <xdr:spPr>
        <a:xfrm>
          <a:off x="19310427" y="186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653" name="n_4aveValue【公民館】&#10;一人当たり面積">
          <a:extLst>
            <a:ext uri="{FF2B5EF4-FFF2-40B4-BE49-F238E27FC236}">
              <a16:creationId xmlns:a16="http://schemas.microsoft.com/office/drawing/2014/main" id="{C7C349C5-3C2D-493C-B282-B9F31A395E2A}"/>
            </a:ext>
          </a:extLst>
        </xdr:cNvPr>
        <xdr:cNvSpPr txBox="1"/>
      </xdr:nvSpPr>
      <xdr:spPr>
        <a:xfrm>
          <a:off x="1842142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16273</xdr:rowOff>
    </xdr:from>
    <xdr:ext cx="469744" cy="259045"/>
    <xdr:sp macro="" textlink="">
      <xdr:nvSpPr>
        <xdr:cNvPr id="654" name="n_1mainValue【公民館】&#10;一人当たり面積">
          <a:extLst>
            <a:ext uri="{FF2B5EF4-FFF2-40B4-BE49-F238E27FC236}">
              <a16:creationId xmlns:a16="http://schemas.microsoft.com/office/drawing/2014/main" id="{4B98BB1E-9DD6-4711-94F3-20FF1B47C095}"/>
            </a:ext>
          </a:extLst>
        </xdr:cNvPr>
        <xdr:cNvSpPr txBox="1"/>
      </xdr:nvSpPr>
      <xdr:spPr>
        <a:xfrm>
          <a:off x="21075727" y="180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28542</xdr:rowOff>
    </xdr:from>
    <xdr:ext cx="469744" cy="259045"/>
    <xdr:sp macro="" textlink="">
      <xdr:nvSpPr>
        <xdr:cNvPr id="655" name="n_2mainValue【公民館】&#10;一人当たり面積">
          <a:extLst>
            <a:ext uri="{FF2B5EF4-FFF2-40B4-BE49-F238E27FC236}">
              <a16:creationId xmlns:a16="http://schemas.microsoft.com/office/drawing/2014/main" id="{1D6DE629-5563-4091-95E5-96350284D36A}"/>
            </a:ext>
          </a:extLst>
        </xdr:cNvPr>
        <xdr:cNvSpPr txBox="1"/>
      </xdr:nvSpPr>
      <xdr:spPr>
        <a:xfrm>
          <a:off x="20199427" y="1803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69460</xdr:rowOff>
    </xdr:from>
    <xdr:ext cx="469744" cy="259045"/>
    <xdr:sp macro="" textlink="">
      <xdr:nvSpPr>
        <xdr:cNvPr id="656" name="n_3mainValue【公民館】&#10;一人当たり面積">
          <a:extLst>
            <a:ext uri="{FF2B5EF4-FFF2-40B4-BE49-F238E27FC236}">
              <a16:creationId xmlns:a16="http://schemas.microsoft.com/office/drawing/2014/main" id="{87C9BDA1-4742-4782-AF37-2D51690361A5}"/>
            </a:ext>
          </a:extLst>
        </xdr:cNvPr>
        <xdr:cNvSpPr txBox="1"/>
      </xdr:nvSpPr>
      <xdr:spPr>
        <a:xfrm>
          <a:off x="19310427" y="180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76243</xdr:rowOff>
    </xdr:from>
    <xdr:ext cx="469744" cy="259045"/>
    <xdr:sp macro="" textlink="">
      <xdr:nvSpPr>
        <xdr:cNvPr id="657" name="n_4mainValue【公民館】&#10;一人当たり面積">
          <a:extLst>
            <a:ext uri="{FF2B5EF4-FFF2-40B4-BE49-F238E27FC236}">
              <a16:creationId xmlns:a16="http://schemas.microsoft.com/office/drawing/2014/main" id="{F2BDD7D5-EF29-482C-AA38-B7D1770F45D1}"/>
            </a:ext>
          </a:extLst>
        </xdr:cNvPr>
        <xdr:cNvSpPr txBox="1"/>
      </xdr:nvSpPr>
      <xdr:spPr>
        <a:xfrm>
          <a:off x="18421427" y="1807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30A5A001-449F-4DEA-9212-D826881EE1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87A8BD3-C591-475B-8954-6C64523930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8307A2B-1642-4D85-BB4B-D2DEB782469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公営住宅においては、国の交付金を活用した改善事業を進めているところであるが、インフラ資産であり依然、相当数の施設の改修が進んでいない状況にある。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また、今後は資料館・公民館等においても改修工事を控えていることから計画的に改修・改善を進めていくものとする。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C9D925-3A7F-4851-911D-84FF03B15F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CBB6B0-4CC0-4040-9F93-0C8F384CBE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F155EE-BAA3-4783-A527-34BC825DA2D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731BC6-425F-4CF4-A801-B3ABBB3BDB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72C3BC-F450-4175-A7E4-6001DBD40F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D2E58A-5291-4079-8F78-4A75734E9B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1E84C2-9BD5-4725-8730-2B6EE41BE6D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2A1FC7-ABB2-440D-AD8F-59E7A37A8E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047794-3B20-4972-87F5-74915BFD7C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856FCF-5315-4908-8155-367CA25B03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
2,795
454.60
6,513,950
6,387,157
126,792
2,909,939
5,159,399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08BFD2-6185-4CF0-86FA-82083CB12D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477004-8C22-493E-BA88-CF8A16349B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E77EEB-C093-47F1-9267-6437B6AFBF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6BB408-B241-42C3-A194-7B73A81068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6C03D2-1A39-40EF-A42D-8576A94C09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94A9F56-ADE2-48E7-B4AB-E6C7C32A5DA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8DDC3A-E9D1-4E29-A877-283E15F22D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AC0E610-DDB4-42A3-A297-921368EF70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177925-3E00-4A17-AA19-233285202F3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4BA210-7241-4E71-85D9-09C72903C4B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039E67-DC96-426C-AB40-FF046A2695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7E331A-0470-4607-96EC-7AE17D8A03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8F80AD-420E-4FEF-BCE4-7FF609E87A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487F34-6A9A-4BE0-9903-CAF2EC62E71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76C6EE-A770-46EE-BA34-67BFA9057E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1E691E-5664-4110-A587-726DCFBC928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3FEFC7-BFFD-4480-8006-637228FF1D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ADA133-E2FA-4FAB-9F9B-929B9D9C7B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1AC198-5423-4154-AF74-6E3770E1EDB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F92E5D-5AB5-4478-A9F6-A1730B88A58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E0C4C6-A29E-455B-A5A4-EF852F7826C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BB363F-F283-424B-8629-9EBCA2A7AE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47FF31-11C4-4377-B154-AD544043BFF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13264B-4122-4BFF-91AE-1E4E4AE4F5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142D6F9-AA5A-4D41-B3AF-103FA0EDC4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105AB8-3417-4533-A372-999FAE10E0E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4E7418-6FD0-425E-B444-D1A0651156A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1CF5F8-8E24-4576-9D7E-176129FB159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0ED1BC-7A84-4FA6-BD92-A8B5F506FF6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5E198A9-72CD-4A4D-B326-F0CA8EAF19A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AB39CC2-CDE0-4ABC-94B4-80126541F1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79E5A80-D5D9-4CC5-9A19-BC38416504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B0762C5-0D34-4109-ADA4-CC837D142B9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A876D76-27D2-40E1-BF7C-342A47A29D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C424886-E3ED-4600-BB4F-1E42CCA63DA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01C2CEB-4F9A-42D4-948A-C4F0A2365C1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806DEC3-FB63-4287-A633-489B0183D26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F1FDE1A-BAC1-4242-A15F-6D19E80328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74FE6CB-C650-4333-B347-0B94546A2DD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1E34347-9580-4286-9A94-1C84879FD1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26B555C-88BF-431D-A034-15DB852BBCF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9286A17-F023-459C-986C-13113089D32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1395BE7-B8FE-4C1D-ABA7-31C198B729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12362FE-E370-4651-BC50-2DCBD5A95B3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CBA45B7-DA57-4BC3-96B6-C887AB1B9C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6162C97-296D-45C3-96C9-7CF0469D5C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8D5FED4-93B0-4A6D-91C5-2EB85BAD4B8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DD17EDF-52D7-41C8-808E-2EAD55D54F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DB4EA38-3A07-4F9C-B57E-ED105E86E58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ACA2DC3E-37EE-4E25-ADE8-DD62744231B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EA6E425-6D59-4B98-AAA9-F04DF1C2D33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64769B6-5754-46DF-BE77-3470EC3539A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2A43FD8-11AC-469C-8642-7F884A45243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035038F-87B3-4C60-BAAE-7BE832A0BB0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BB71E80-8F44-4967-8527-ED82D195400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4E0BCD8-D781-4E23-A685-7163CF96EFE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BEFAF54-F562-40DA-8602-E897B4389A8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DF784E96-3457-4B23-B3AA-09B52076EC3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98C4291-61D7-4E32-A08E-9E35F046D3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0CDE0B8-CC22-4C4D-B5B4-60919B1D380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D17EC47-FA17-43C4-9506-11D3C6B77C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7FEF931-5D89-45D3-BB3C-3DF6498FBD13}"/>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4D7EB89-92C3-4CA7-B635-4AD723EA2D5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B51EDA2E-FA55-45F6-B630-8D5581753AC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3DF7573A-3CC4-4AC3-BE74-4A495A641274}"/>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E29B2EE0-68DF-4857-80C5-7F72AB5A480B}"/>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FC07817-5CD9-4D77-9659-651324A61BAE}"/>
            </a:ext>
          </a:extLst>
        </xdr:cNvPr>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B93FF776-906E-4538-9454-9C0ADEF59F54}"/>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052A0003-853C-47B6-B59D-D9841AA9C5B8}"/>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2130DD4F-470B-4FF6-A06F-6F2FF8A3AF30}"/>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12F1DA97-007F-4FB5-98DE-09E362A9BCB1}"/>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DA2A1168-2597-4A25-96DA-F03136B2EA8B}"/>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BC0EF8F-07BA-453C-AD32-988A6A27648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DFD1313-4DBF-4462-B7B0-6E12B7FFE0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367A816-9CB0-4D63-8C34-0BBE75A9CF7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079444A-073A-4A30-AB74-D71EC8BF7D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1E3F2ED-18E0-45CE-A5A3-F59667FA64F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89" name="楕円 88">
          <a:extLst>
            <a:ext uri="{FF2B5EF4-FFF2-40B4-BE49-F238E27FC236}">
              <a16:creationId xmlns:a16="http://schemas.microsoft.com/office/drawing/2014/main" id="{EADB459F-F2B1-4CC7-A874-D28C69990BE0}"/>
            </a:ext>
          </a:extLst>
        </xdr:cNvPr>
        <xdr:cNvSpPr/>
      </xdr:nvSpPr>
      <xdr:spPr>
        <a:xfrm>
          <a:off x="4584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88282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35C7DA8-8393-4BC2-B1BE-B63E35A64889}"/>
            </a:ext>
          </a:extLst>
        </xdr:cNvPr>
        <xdr:cNvSpPr txBox="1"/>
      </xdr:nvSpPr>
      <xdr:spPr>
        <a:xfrm>
          <a:off x="4673600"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91" name="楕円 90">
          <a:extLst>
            <a:ext uri="{FF2B5EF4-FFF2-40B4-BE49-F238E27FC236}">
              <a16:creationId xmlns:a16="http://schemas.microsoft.com/office/drawing/2014/main" id="{271AE0DC-2833-4D9D-9FB5-93770015D576}"/>
            </a:ext>
          </a:extLst>
        </xdr:cNvPr>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60</xdr:row>
      <xdr:rowOff>116205</xdr:rowOff>
    </xdr:to>
    <xdr:cxnSp macro="">
      <xdr:nvCxnSpPr>
        <xdr:cNvPr id="92" name="直線コネクタ 91">
          <a:extLst>
            <a:ext uri="{FF2B5EF4-FFF2-40B4-BE49-F238E27FC236}">
              <a16:creationId xmlns:a16="http://schemas.microsoft.com/office/drawing/2014/main" id="{043FE66A-76F4-4F55-A185-032585C23467}"/>
            </a:ext>
          </a:extLst>
        </xdr:cNvPr>
        <xdr:cNvCxnSpPr/>
      </xdr:nvCxnSpPr>
      <xdr:spPr>
        <a:xfrm>
          <a:off x="3797300" y="103765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93" name="楕円 92">
          <a:extLst>
            <a:ext uri="{FF2B5EF4-FFF2-40B4-BE49-F238E27FC236}">
              <a16:creationId xmlns:a16="http://schemas.microsoft.com/office/drawing/2014/main" id="{37477690-D19B-436F-92D6-F08E3E3AC8F1}"/>
            </a:ext>
          </a:extLst>
        </xdr:cNvPr>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137160</xdr:rowOff>
    </xdr:to>
    <xdr:cxnSp macro="">
      <xdr:nvCxnSpPr>
        <xdr:cNvPr id="94" name="直線コネクタ 93">
          <a:extLst>
            <a:ext uri="{FF2B5EF4-FFF2-40B4-BE49-F238E27FC236}">
              <a16:creationId xmlns:a16="http://schemas.microsoft.com/office/drawing/2014/main" id="{D67E108A-AE61-41E9-9A1D-189E17E4C79E}"/>
            </a:ext>
          </a:extLst>
        </xdr:cNvPr>
        <xdr:cNvCxnSpPr/>
      </xdr:nvCxnSpPr>
      <xdr:spPr>
        <a:xfrm flipV="1">
          <a:off x="2908300" y="103765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67310</xdr:rowOff>
    </xdr:from>
    <xdr:to>
      <xdr:col>10</xdr:col>
      <xdr:colOff>165100</xdr:colOff>
      <xdr:row>60</xdr:row>
      <xdr:rowOff>168910</xdr:rowOff>
    </xdr:to>
    <xdr:sp macro="" textlink="">
      <xdr:nvSpPr>
        <xdr:cNvPr id="95" name="楕円 94">
          <a:extLst>
            <a:ext uri="{FF2B5EF4-FFF2-40B4-BE49-F238E27FC236}">
              <a16:creationId xmlns:a16="http://schemas.microsoft.com/office/drawing/2014/main" id="{D553A45F-EA9B-481A-90EB-209CF6BF4BE0}"/>
            </a:ext>
          </a:extLst>
        </xdr:cNvPr>
        <xdr:cNvSpPr/>
      </xdr:nvSpPr>
      <xdr:spPr>
        <a:xfrm>
          <a:off x="196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118110</xdr:rowOff>
    </xdr:from>
    <xdr:to>
      <xdr:col>15</xdr:col>
      <xdr:colOff>50800</xdr:colOff>
      <xdr:row>60</xdr:row>
      <xdr:rowOff>137160</xdr:rowOff>
    </xdr:to>
    <xdr:cxnSp macro="">
      <xdr:nvCxnSpPr>
        <xdr:cNvPr id="96" name="直線コネクタ 95">
          <a:extLst>
            <a:ext uri="{FF2B5EF4-FFF2-40B4-BE49-F238E27FC236}">
              <a16:creationId xmlns:a16="http://schemas.microsoft.com/office/drawing/2014/main" id="{9CEE78E5-0D11-4512-B1B1-FC488A98E6B4}"/>
            </a:ext>
          </a:extLst>
        </xdr:cNvPr>
        <xdr:cNvCxnSpPr/>
      </xdr:nvCxnSpPr>
      <xdr:spPr>
        <a:xfrm>
          <a:off x="2019300" y="104051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97" name="楕円 96">
          <a:extLst>
            <a:ext uri="{FF2B5EF4-FFF2-40B4-BE49-F238E27FC236}">
              <a16:creationId xmlns:a16="http://schemas.microsoft.com/office/drawing/2014/main" id="{14B9BAC1-6E05-41C0-8D8D-AAE775D6D9DC}"/>
            </a:ext>
          </a:extLst>
        </xdr:cNvPr>
        <xdr:cNvSpPr/>
      </xdr:nvSpPr>
      <xdr:spPr>
        <a:xfrm>
          <a:off x="1079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118110</xdr:rowOff>
    </xdr:to>
    <xdr:cxnSp macro="">
      <xdr:nvCxnSpPr>
        <xdr:cNvPr id="98" name="直線コネクタ 97">
          <a:extLst>
            <a:ext uri="{FF2B5EF4-FFF2-40B4-BE49-F238E27FC236}">
              <a16:creationId xmlns:a16="http://schemas.microsoft.com/office/drawing/2014/main" id="{6A15E272-6071-4C2A-B85E-8554099CA3DF}"/>
            </a:ext>
          </a:extLst>
        </xdr:cNvPr>
        <xdr:cNvCxnSpPr/>
      </xdr:nvCxnSpPr>
      <xdr:spPr>
        <a:xfrm>
          <a:off x="1130300" y="103803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a:extLst>
            <a:ext uri="{FF2B5EF4-FFF2-40B4-BE49-F238E27FC236}">
              <a16:creationId xmlns:a16="http://schemas.microsoft.com/office/drawing/2014/main" id="{ED49D8B3-1612-43CE-BE82-42B4809BE731}"/>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440FDC4B-DA12-4A1F-BBDF-0AB85EB32F82}"/>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01" name="n_3aveValue【体育館・プール】&#10;有形固定資産減価償却率">
          <a:extLst>
            <a:ext uri="{FF2B5EF4-FFF2-40B4-BE49-F238E27FC236}">
              <a16:creationId xmlns:a16="http://schemas.microsoft.com/office/drawing/2014/main" id="{66AE3B1F-519D-4EFA-90A5-10010E016145}"/>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02" name="n_4aveValue【体育館・プール】&#10;有形固定資産減価償却率">
          <a:extLst>
            <a:ext uri="{FF2B5EF4-FFF2-40B4-BE49-F238E27FC236}">
              <a16:creationId xmlns:a16="http://schemas.microsoft.com/office/drawing/2014/main" id="{EB030A3C-DB9B-4542-8EDD-405605AE9FE1}"/>
            </a:ext>
          </a:extLst>
        </xdr:cNvPr>
        <xdr:cNvSpPr txBox="1"/>
      </xdr:nvSpPr>
      <xdr:spPr>
        <a:xfrm>
          <a:off x="927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156862</xdr:rowOff>
    </xdr:from>
    <xdr:ext cx="405111" cy="259045"/>
    <xdr:sp macro="" textlink="">
      <xdr:nvSpPr>
        <xdr:cNvPr id="103" name="n_1mainValue【体育館・プール】&#10;有形固定資産減価償却率">
          <a:extLst>
            <a:ext uri="{FF2B5EF4-FFF2-40B4-BE49-F238E27FC236}">
              <a16:creationId xmlns:a16="http://schemas.microsoft.com/office/drawing/2014/main" id="{03EC026E-A68B-40BD-91C7-E0DFA13BF4AA}"/>
            </a:ext>
          </a:extLst>
        </xdr:cNvPr>
        <xdr:cNvSpPr txBox="1"/>
      </xdr:nvSpPr>
      <xdr:spPr>
        <a:xfrm>
          <a:off x="3582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04" name="n_2mainValue【体育館・プール】&#10;有形固定資産減価償却率">
          <a:extLst>
            <a:ext uri="{FF2B5EF4-FFF2-40B4-BE49-F238E27FC236}">
              <a16:creationId xmlns:a16="http://schemas.microsoft.com/office/drawing/2014/main" id="{E48D323E-7576-44EA-9B17-651FEA9A81E8}"/>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13987</xdr:rowOff>
    </xdr:from>
    <xdr:ext cx="405111" cy="259045"/>
    <xdr:sp macro="" textlink="">
      <xdr:nvSpPr>
        <xdr:cNvPr id="105" name="n_3mainValue【体育館・プール】&#10;有形固定資産減価償却率">
          <a:extLst>
            <a:ext uri="{FF2B5EF4-FFF2-40B4-BE49-F238E27FC236}">
              <a16:creationId xmlns:a16="http://schemas.microsoft.com/office/drawing/2014/main" id="{59C2A2E0-19E3-45C2-A1DE-501FA197740A}"/>
            </a:ext>
          </a:extLst>
        </xdr:cNvPr>
        <xdr:cNvSpPr txBox="1"/>
      </xdr:nvSpPr>
      <xdr:spPr>
        <a:xfrm>
          <a:off x="1816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160672</xdr:rowOff>
    </xdr:from>
    <xdr:ext cx="405111" cy="259045"/>
    <xdr:sp macro="" textlink="">
      <xdr:nvSpPr>
        <xdr:cNvPr id="106" name="n_4mainValue【体育館・プール】&#10;有形固定資産減価償却率">
          <a:extLst>
            <a:ext uri="{FF2B5EF4-FFF2-40B4-BE49-F238E27FC236}">
              <a16:creationId xmlns:a16="http://schemas.microsoft.com/office/drawing/2014/main" id="{C383224C-D45C-44D1-808E-6D883A327F26}"/>
            </a:ext>
          </a:extLst>
        </xdr:cNvPr>
        <xdr:cNvSpPr txBox="1"/>
      </xdr:nvSpPr>
      <xdr:spPr>
        <a:xfrm>
          <a:off x="927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A8E7F8B0-364D-41CB-9172-A20962ECB74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E4C26825-EE49-4275-8EAE-11625D60FC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4F3512AE-D985-44D8-9A87-9411B76F49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71CE00C6-62BA-444F-A6A3-382D1E7E77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084AAA7-0D01-4992-A757-0F98E453FB5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C9C668FF-25F4-4D30-82EA-9CED648D2C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B47D03F8-4FC8-447E-88FE-C553A6365DD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62BAEA71-21FD-4876-8B3A-9E7C5DBF3A6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B84CDB3-E9E5-4EA8-AAF7-00F4B116D8E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F59B07B8-959C-412E-A67D-F6579F950B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70FF8EF2-15DC-4003-9D3B-72BD311A972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12EBC6A8-D803-4F96-B9B7-77B1EC483E6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1E0E27A4-6AF5-4244-89BC-26E569215AA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FE1E52A2-7ECC-4A03-B70B-E1D10F8A232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5FC0569A-D9B0-460E-BDDB-EF6F922588B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238A8BBD-B828-4BC7-90AF-E93B2C17399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64FA0FAE-55D3-4F37-9FBB-B15BD5CE4DF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92CE5FAF-7B36-4919-A191-3088D807D3C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82B9EAAC-FB67-4FE9-94CE-CD89D5FC79B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D40A864-6FBE-447B-A0D4-2C9D52037FF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50373B10-110C-4273-879E-70C92F8FFE3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9AC69B73-A5D0-493D-A3C4-AE7934A896E3}"/>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98A7EE50-4FCF-4778-9BAF-549E2FE3445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9DA15ABB-D257-4CA7-AF7F-25CFE47F910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488E6AC8-95E5-4D73-9807-CAEC54B7FA6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31102D78-9114-4499-858E-B65279E8AF89}"/>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E4372A21-A91C-48D3-8DB4-9C19D66E78D6}"/>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8ECDFA5D-3303-4F97-93ED-F85E16736FC5}"/>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805758A5-1366-4FA4-A99A-AE872142303E}"/>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21858DC9-093C-4B09-831C-DBF690CF99B2}"/>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a:extLst>
            <a:ext uri="{FF2B5EF4-FFF2-40B4-BE49-F238E27FC236}">
              <a16:creationId xmlns:a16="http://schemas.microsoft.com/office/drawing/2014/main" id="{E3F47F74-EE19-48EE-AD29-6AD202A93FE2}"/>
            </a:ext>
          </a:extLst>
        </xdr:cNvPr>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D721AA90-2F89-4AB4-9430-D159B900EDE8}"/>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14A75760-85C9-42E5-BB55-9C0AC590C5EF}"/>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143D2076-870C-4838-ABD7-78FC53EE41DA}"/>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4E64B9BD-A931-43C3-87AE-049AC1B74F85}"/>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E0F335E1-62AE-4CB1-B190-6F022B9CE4B1}"/>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0A46106-E2C6-48DE-BDE6-5E18EE609A3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C55D8AF-4E9E-49EA-9773-1BE3D6BEF1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267831D-478E-44DD-B3CA-54A19CCE9E1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7C928323-74F9-4CEC-95F3-FEF139B7BF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AF2F46DF-B7FD-4D6D-B87A-7525E25133F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165064</xdr:rowOff>
    </xdr:from>
    <xdr:to>
      <xdr:col>55</xdr:col>
      <xdr:colOff>50800</xdr:colOff>
      <xdr:row>62</xdr:row>
      <xdr:rowOff>95214</xdr:rowOff>
    </xdr:to>
    <xdr:sp macro="" textlink="">
      <xdr:nvSpPr>
        <xdr:cNvPr id="148" name="楕円 147">
          <a:extLst>
            <a:ext uri="{FF2B5EF4-FFF2-40B4-BE49-F238E27FC236}">
              <a16:creationId xmlns:a16="http://schemas.microsoft.com/office/drawing/2014/main" id="{8A31D680-AFAD-4AC5-9EC3-8EB86C464BB3}"/>
            </a:ext>
          </a:extLst>
        </xdr:cNvPr>
        <xdr:cNvSpPr/>
      </xdr:nvSpPr>
      <xdr:spPr>
        <a:xfrm>
          <a:off x="10426700" y="106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16491</xdr:rowOff>
    </xdr:from>
    <xdr:ext cx="469744" cy="259045"/>
    <xdr:sp macro="" textlink="">
      <xdr:nvSpPr>
        <xdr:cNvPr id="149" name="【体育館・プール】&#10;一人当たり面積該当値テキスト">
          <a:extLst>
            <a:ext uri="{FF2B5EF4-FFF2-40B4-BE49-F238E27FC236}">
              <a16:creationId xmlns:a16="http://schemas.microsoft.com/office/drawing/2014/main" id="{8FED57B6-4729-4D6E-AD41-B502119B01DD}"/>
            </a:ext>
          </a:extLst>
        </xdr:cNvPr>
        <xdr:cNvSpPr txBox="1"/>
      </xdr:nvSpPr>
      <xdr:spPr>
        <a:xfrm>
          <a:off x="10515600" y="1047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798</xdr:rowOff>
    </xdr:from>
    <xdr:to>
      <xdr:col>50</xdr:col>
      <xdr:colOff>165100</xdr:colOff>
      <xdr:row>62</xdr:row>
      <xdr:rowOff>102398</xdr:rowOff>
    </xdr:to>
    <xdr:sp macro="" textlink="">
      <xdr:nvSpPr>
        <xdr:cNvPr id="150" name="楕円 149">
          <a:extLst>
            <a:ext uri="{FF2B5EF4-FFF2-40B4-BE49-F238E27FC236}">
              <a16:creationId xmlns:a16="http://schemas.microsoft.com/office/drawing/2014/main" id="{26529061-2C2F-4D78-8416-CCDE6642062C}"/>
            </a:ext>
          </a:extLst>
        </xdr:cNvPr>
        <xdr:cNvSpPr/>
      </xdr:nvSpPr>
      <xdr:spPr>
        <a:xfrm>
          <a:off x="9588500" y="106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44414</xdr:rowOff>
    </xdr:from>
    <xdr:to>
      <xdr:col>55</xdr:col>
      <xdr:colOff>0</xdr:colOff>
      <xdr:row>62</xdr:row>
      <xdr:rowOff>51598</xdr:rowOff>
    </xdr:to>
    <xdr:cxnSp macro="">
      <xdr:nvCxnSpPr>
        <xdr:cNvPr id="151" name="直線コネクタ 150">
          <a:extLst>
            <a:ext uri="{FF2B5EF4-FFF2-40B4-BE49-F238E27FC236}">
              <a16:creationId xmlns:a16="http://schemas.microsoft.com/office/drawing/2014/main" id="{623046FC-8D33-47B7-A5B9-C0E745935F09}"/>
            </a:ext>
          </a:extLst>
        </xdr:cNvPr>
        <xdr:cNvCxnSpPr/>
      </xdr:nvCxnSpPr>
      <xdr:spPr>
        <a:xfrm flipV="1">
          <a:off x="9639300" y="10674314"/>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24312</xdr:rowOff>
    </xdr:from>
    <xdr:to>
      <xdr:col>46</xdr:col>
      <xdr:colOff>38100</xdr:colOff>
      <xdr:row>62</xdr:row>
      <xdr:rowOff>125912</xdr:rowOff>
    </xdr:to>
    <xdr:sp macro="" textlink="">
      <xdr:nvSpPr>
        <xdr:cNvPr id="152" name="楕円 151">
          <a:extLst>
            <a:ext uri="{FF2B5EF4-FFF2-40B4-BE49-F238E27FC236}">
              <a16:creationId xmlns:a16="http://schemas.microsoft.com/office/drawing/2014/main" id="{C75DAF4C-B415-4FE9-BAEF-ACD3B5248B93}"/>
            </a:ext>
          </a:extLst>
        </xdr:cNvPr>
        <xdr:cNvSpPr/>
      </xdr:nvSpPr>
      <xdr:spPr>
        <a:xfrm>
          <a:off x="8699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51598</xdr:rowOff>
    </xdr:from>
    <xdr:to>
      <xdr:col>50</xdr:col>
      <xdr:colOff>114300</xdr:colOff>
      <xdr:row>62</xdr:row>
      <xdr:rowOff>75112</xdr:rowOff>
    </xdr:to>
    <xdr:cxnSp macro="">
      <xdr:nvCxnSpPr>
        <xdr:cNvPr id="153" name="直線コネクタ 152">
          <a:extLst>
            <a:ext uri="{FF2B5EF4-FFF2-40B4-BE49-F238E27FC236}">
              <a16:creationId xmlns:a16="http://schemas.microsoft.com/office/drawing/2014/main" id="{8A721EDB-E064-434B-8497-B1E526F8D2D3}"/>
            </a:ext>
          </a:extLst>
        </xdr:cNvPr>
        <xdr:cNvCxnSpPr/>
      </xdr:nvCxnSpPr>
      <xdr:spPr>
        <a:xfrm flipV="1">
          <a:off x="8750300" y="10681498"/>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30516</xdr:rowOff>
    </xdr:from>
    <xdr:to>
      <xdr:col>41</xdr:col>
      <xdr:colOff>101600</xdr:colOff>
      <xdr:row>62</xdr:row>
      <xdr:rowOff>132116</xdr:rowOff>
    </xdr:to>
    <xdr:sp macro="" textlink="">
      <xdr:nvSpPr>
        <xdr:cNvPr id="154" name="楕円 153">
          <a:extLst>
            <a:ext uri="{FF2B5EF4-FFF2-40B4-BE49-F238E27FC236}">
              <a16:creationId xmlns:a16="http://schemas.microsoft.com/office/drawing/2014/main" id="{4123323C-52FA-4E96-9274-992D449D9386}"/>
            </a:ext>
          </a:extLst>
        </xdr:cNvPr>
        <xdr:cNvSpPr/>
      </xdr:nvSpPr>
      <xdr:spPr>
        <a:xfrm>
          <a:off x="7810500" y="106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75112</xdr:rowOff>
    </xdr:from>
    <xdr:to>
      <xdr:col>45</xdr:col>
      <xdr:colOff>177800</xdr:colOff>
      <xdr:row>62</xdr:row>
      <xdr:rowOff>81316</xdr:rowOff>
    </xdr:to>
    <xdr:cxnSp macro="">
      <xdr:nvCxnSpPr>
        <xdr:cNvPr id="155" name="直線コネクタ 154">
          <a:extLst>
            <a:ext uri="{FF2B5EF4-FFF2-40B4-BE49-F238E27FC236}">
              <a16:creationId xmlns:a16="http://schemas.microsoft.com/office/drawing/2014/main" id="{C5AA35B1-DEFD-4B1E-AB2E-C6C9581ED9E2}"/>
            </a:ext>
          </a:extLst>
        </xdr:cNvPr>
        <xdr:cNvCxnSpPr/>
      </xdr:nvCxnSpPr>
      <xdr:spPr>
        <a:xfrm flipV="1">
          <a:off x="7861300" y="10705012"/>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39007</xdr:rowOff>
    </xdr:from>
    <xdr:to>
      <xdr:col>36</xdr:col>
      <xdr:colOff>165100</xdr:colOff>
      <xdr:row>62</xdr:row>
      <xdr:rowOff>140607</xdr:rowOff>
    </xdr:to>
    <xdr:sp macro="" textlink="">
      <xdr:nvSpPr>
        <xdr:cNvPr id="156" name="楕円 155">
          <a:extLst>
            <a:ext uri="{FF2B5EF4-FFF2-40B4-BE49-F238E27FC236}">
              <a16:creationId xmlns:a16="http://schemas.microsoft.com/office/drawing/2014/main" id="{71C903C1-D09E-464E-B4AC-8A4516E034D7}"/>
            </a:ext>
          </a:extLst>
        </xdr:cNvPr>
        <xdr:cNvSpPr/>
      </xdr:nvSpPr>
      <xdr:spPr>
        <a:xfrm>
          <a:off x="6921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81316</xdr:rowOff>
    </xdr:from>
    <xdr:to>
      <xdr:col>41</xdr:col>
      <xdr:colOff>50800</xdr:colOff>
      <xdr:row>62</xdr:row>
      <xdr:rowOff>89807</xdr:rowOff>
    </xdr:to>
    <xdr:cxnSp macro="">
      <xdr:nvCxnSpPr>
        <xdr:cNvPr id="157" name="直線コネクタ 156">
          <a:extLst>
            <a:ext uri="{FF2B5EF4-FFF2-40B4-BE49-F238E27FC236}">
              <a16:creationId xmlns:a16="http://schemas.microsoft.com/office/drawing/2014/main" id="{88DC3E6D-9B8B-4F31-A613-59B376BADF75}"/>
            </a:ext>
          </a:extLst>
        </xdr:cNvPr>
        <xdr:cNvCxnSpPr/>
      </xdr:nvCxnSpPr>
      <xdr:spPr>
        <a:xfrm flipV="1">
          <a:off x="6972300" y="1071121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a:extLst>
            <a:ext uri="{FF2B5EF4-FFF2-40B4-BE49-F238E27FC236}">
              <a16:creationId xmlns:a16="http://schemas.microsoft.com/office/drawing/2014/main" id="{794291DB-ABA5-4E93-8693-3EF90D8666FA}"/>
            </a:ext>
          </a:extLst>
        </xdr:cNvPr>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a:extLst>
            <a:ext uri="{FF2B5EF4-FFF2-40B4-BE49-F238E27FC236}">
              <a16:creationId xmlns:a16="http://schemas.microsoft.com/office/drawing/2014/main" id="{975E4C53-14BF-4C77-BC60-31BE43FFDD03}"/>
            </a:ext>
          </a:extLst>
        </xdr:cNvPr>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a:extLst>
            <a:ext uri="{FF2B5EF4-FFF2-40B4-BE49-F238E27FC236}">
              <a16:creationId xmlns:a16="http://schemas.microsoft.com/office/drawing/2014/main" id="{4BE1C0CF-325F-4B84-8BB7-C5A2E6E2D1B0}"/>
            </a:ext>
          </a:extLst>
        </xdr:cNvPr>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a:extLst>
            <a:ext uri="{FF2B5EF4-FFF2-40B4-BE49-F238E27FC236}">
              <a16:creationId xmlns:a16="http://schemas.microsoft.com/office/drawing/2014/main" id="{C42690E9-F2F7-463B-BB1E-0A46BA304ACE}"/>
            </a:ext>
          </a:extLst>
        </xdr:cNvPr>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118925</xdr:rowOff>
    </xdr:from>
    <xdr:ext cx="469744" cy="259045"/>
    <xdr:sp macro="" textlink="">
      <xdr:nvSpPr>
        <xdr:cNvPr id="162" name="n_1mainValue【体育館・プール】&#10;一人当たり面積">
          <a:extLst>
            <a:ext uri="{FF2B5EF4-FFF2-40B4-BE49-F238E27FC236}">
              <a16:creationId xmlns:a16="http://schemas.microsoft.com/office/drawing/2014/main" id="{ADB54C0C-7668-4C17-82CB-C28EFF38BFA2}"/>
            </a:ext>
          </a:extLst>
        </xdr:cNvPr>
        <xdr:cNvSpPr txBox="1"/>
      </xdr:nvSpPr>
      <xdr:spPr>
        <a:xfrm>
          <a:off x="9391727" y="104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142439</xdr:rowOff>
    </xdr:from>
    <xdr:ext cx="469744" cy="259045"/>
    <xdr:sp macro="" textlink="">
      <xdr:nvSpPr>
        <xdr:cNvPr id="163" name="n_2mainValue【体育館・プール】&#10;一人当たり面積">
          <a:extLst>
            <a:ext uri="{FF2B5EF4-FFF2-40B4-BE49-F238E27FC236}">
              <a16:creationId xmlns:a16="http://schemas.microsoft.com/office/drawing/2014/main" id="{4A2FFD56-27B1-4CDB-95C0-F060F47F4EC8}"/>
            </a:ext>
          </a:extLst>
        </xdr:cNvPr>
        <xdr:cNvSpPr txBox="1"/>
      </xdr:nvSpPr>
      <xdr:spPr>
        <a:xfrm>
          <a:off x="85154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148643</xdr:rowOff>
    </xdr:from>
    <xdr:ext cx="469744" cy="259045"/>
    <xdr:sp macro="" textlink="">
      <xdr:nvSpPr>
        <xdr:cNvPr id="164" name="n_3mainValue【体育館・プール】&#10;一人当たり面積">
          <a:extLst>
            <a:ext uri="{FF2B5EF4-FFF2-40B4-BE49-F238E27FC236}">
              <a16:creationId xmlns:a16="http://schemas.microsoft.com/office/drawing/2014/main" id="{D8795BDB-09C2-432F-936A-30F9A033E0F7}"/>
            </a:ext>
          </a:extLst>
        </xdr:cNvPr>
        <xdr:cNvSpPr txBox="1"/>
      </xdr:nvSpPr>
      <xdr:spPr>
        <a:xfrm>
          <a:off x="7626427" y="104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157134</xdr:rowOff>
    </xdr:from>
    <xdr:ext cx="469744" cy="259045"/>
    <xdr:sp macro="" textlink="">
      <xdr:nvSpPr>
        <xdr:cNvPr id="165" name="n_4mainValue【体育館・プール】&#10;一人当たり面積">
          <a:extLst>
            <a:ext uri="{FF2B5EF4-FFF2-40B4-BE49-F238E27FC236}">
              <a16:creationId xmlns:a16="http://schemas.microsoft.com/office/drawing/2014/main" id="{EEB1EA23-EF58-4E1C-A0C5-4E9F06791E6D}"/>
            </a:ext>
          </a:extLst>
        </xdr:cNvPr>
        <xdr:cNvSpPr txBox="1"/>
      </xdr:nvSpPr>
      <xdr:spPr>
        <a:xfrm>
          <a:off x="6737427" y="1044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A90D24C2-C0E0-4F8B-9D94-0051A33829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57C1994D-A1DE-43B3-9590-7D0F16C7EA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1DA99A11-AF86-4983-A33E-15BC8010AB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6F35A4F1-4C1D-4BB1-B5FC-006BB64FCF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AFCD9297-C955-499E-80AE-5FBE83F678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3910B884-B01E-4F97-ADD3-88CE831801C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16CD8BD7-8820-4941-914A-96200F6C192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4EC42BFA-6B68-4944-8D72-071C4F79F8A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190FFDB3-2908-4597-A5B1-2BA1CC39982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D33EAF51-2A41-45F8-8539-A5F970EE84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F7A0E5F6-6A92-40F6-B1F7-E4EF1128623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BE1EB230-E261-45A1-A792-553158EFEC5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9F44E0C5-A7D3-4C96-B62A-E6547326634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243AE8E6-F979-4C92-8E8C-7525C295AB4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7EB85845-8E0F-43A9-8609-48E8CC49D73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C6BD0CBE-98D2-407B-9226-5F3E8A12B2B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BDB1B625-AEC7-4521-9154-F61E528D732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5B094AE3-C94C-481A-8CAF-EC40BFD86C2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63AFAF79-5404-4EAF-9D3F-8799A2B6AA4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5741DCB0-6071-4E85-8CD0-EFEF9335ACD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A04EC157-D8C3-4D18-9B16-77BA106F3F6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629F2EF0-2EAF-4603-A555-EC5E31A79FE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32A5773D-B9B0-46D4-979F-AD5A5C1D48E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A5A430A3-14C3-47F7-8C40-A0423782B14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86D7E39F-40A5-4E8B-B5F4-44696015EA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4E41CF1F-6DF9-44D9-96F4-F94E899ECC01}"/>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1A0E7E52-29C3-4D80-B85C-01DAF4B285B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B5155BDB-9E86-4EDF-BEED-54775491E6A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C4FB59AF-03DA-4DFC-B526-34F778B5FFAD}"/>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95743306-AB93-4846-B539-DA83BFD935FE}"/>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6DEE3F5-86AB-48BC-B90B-4735ABE73CC9}"/>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E93A0610-3D98-457B-A187-029432877DF3}"/>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75F9C7F8-0A08-4252-9D9E-0556D9F94DB3}"/>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ABFD4FDA-8C00-4B22-AB51-2A8AEBC1A2FE}"/>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1D1F22EA-2B12-4EA7-BD92-C22C4CF62D16}"/>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8D38FA67-AACB-4DAB-B3A4-3797FCA23CC4}"/>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6CCF504-6AA8-40D5-A167-49F1A02A210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EA5B4D0-E9A7-4874-9757-63B71D468E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D89BFEC-CF3A-4047-B568-62BDCA207E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AEEF3A9-8DFD-4B11-ADDA-523B865F38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E3362522-8EF9-424D-AD5A-6443D91EEA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37919</xdr:rowOff>
    </xdr:from>
    <xdr:to>
      <xdr:col>24</xdr:col>
      <xdr:colOff>114300</xdr:colOff>
      <xdr:row>83</xdr:row>
      <xdr:rowOff>139519</xdr:rowOff>
    </xdr:to>
    <xdr:sp macro="" textlink="">
      <xdr:nvSpPr>
        <xdr:cNvPr id="207" name="楕円 206">
          <a:extLst>
            <a:ext uri="{FF2B5EF4-FFF2-40B4-BE49-F238E27FC236}">
              <a16:creationId xmlns:a16="http://schemas.microsoft.com/office/drawing/2014/main" id="{81C9EB05-F9C4-4E10-98F9-CAE58847540B}"/>
            </a:ext>
          </a:extLst>
        </xdr:cNvPr>
        <xdr:cNvSpPr/>
      </xdr:nvSpPr>
      <xdr:spPr>
        <a:xfrm>
          <a:off x="45847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16346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A4BE19B2-364B-4BE4-98CD-297BDD9C4FFC}"/>
            </a:ext>
          </a:extLst>
        </xdr:cNvPr>
        <xdr:cNvSpPr txBox="1"/>
      </xdr:nvSpPr>
      <xdr:spPr>
        <a:xfrm>
          <a:off x="4673600"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31387</xdr:rowOff>
    </xdr:from>
    <xdr:to>
      <xdr:col>20</xdr:col>
      <xdr:colOff>38100</xdr:colOff>
      <xdr:row>83</xdr:row>
      <xdr:rowOff>132987</xdr:rowOff>
    </xdr:to>
    <xdr:sp macro="" textlink="">
      <xdr:nvSpPr>
        <xdr:cNvPr id="209" name="楕円 208">
          <a:extLst>
            <a:ext uri="{FF2B5EF4-FFF2-40B4-BE49-F238E27FC236}">
              <a16:creationId xmlns:a16="http://schemas.microsoft.com/office/drawing/2014/main" id="{342DAA13-A214-470F-89AF-13EA11782E9E}"/>
            </a:ext>
          </a:extLst>
        </xdr:cNvPr>
        <xdr:cNvSpPr/>
      </xdr:nvSpPr>
      <xdr:spPr>
        <a:xfrm>
          <a:off x="3746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82187</xdr:rowOff>
    </xdr:from>
    <xdr:to>
      <xdr:col>24</xdr:col>
      <xdr:colOff>63500</xdr:colOff>
      <xdr:row>83</xdr:row>
      <xdr:rowOff>88719</xdr:rowOff>
    </xdr:to>
    <xdr:cxnSp macro="">
      <xdr:nvCxnSpPr>
        <xdr:cNvPr id="210" name="直線コネクタ 209">
          <a:extLst>
            <a:ext uri="{FF2B5EF4-FFF2-40B4-BE49-F238E27FC236}">
              <a16:creationId xmlns:a16="http://schemas.microsoft.com/office/drawing/2014/main" id="{99A8A178-4E82-43CF-BCBC-2F6EF6DE94FD}"/>
            </a:ext>
          </a:extLst>
        </xdr:cNvPr>
        <xdr:cNvCxnSpPr/>
      </xdr:nvCxnSpPr>
      <xdr:spPr>
        <a:xfrm>
          <a:off x="3797300" y="143125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xdr:rowOff>
    </xdr:from>
    <xdr:to>
      <xdr:col>15</xdr:col>
      <xdr:colOff>101600</xdr:colOff>
      <xdr:row>83</xdr:row>
      <xdr:rowOff>103595</xdr:rowOff>
    </xdr:to>
    <xdr:sp macro="" textlink="">
      <xdr:nvSpPr>
        <xdr:cNvPr id="211" name="楕円 210">
          <a:extLst>
            <a:ext uri="{FF2B5EF4-FFF2-40B4-BE49-F238E27FC236}">
              <a16:creationId xmlns:a16="http://schemas.microsoft.com/office/drawing/2014/main" id="{1387A7F2-B60F-4F40-A951-9E543F0A3432}"/>
            </a:ext>
          </a:extLst>
        </xdr:cNvPr>
        <xdr:cNvSpPr/>
      </xdr:nvSpPr>
      <xdr:spPr>
        <a:xfrm>
          <a:off x="2857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52795</xdr:rowOff>
    </xdr:from>
    <xdr:to>
      <xdr:col>19</xdr:col>
      <xdr:colOff>177800</xdr:colOff>
      <xdr:row>83</xdr:row>
      <xdr:rowOff>82187</xdr:rowOff>
    </xdr:to>
    <xdr:cxnSp macro="">
      <xdr:nvCxnSpPr>
        <xdr:cNvPr id="212" name="直線コネクタ 211">
          <a:extLst>
            <a:ext uri="{FF2B5EF4-FFF2-40B4-BE49-F238E27FC236}">
              <a16:creationId xmlns:a16="http://schemas.microsoft.com/office/drawing/2014/main" id="{29B1B03A-75C5-414A-848B-FEE1E623A773}"/>
            </a:ext>
          </a:extLst>
        </xdr:cNvPr>
        <xdr:cNvCxnSpPr/>
      </xdr:nvCxnSpPr>
      <xdr:spPr>
        <a:xfrm>
          <a:off x="2908300" y="142831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144055</xdr:rowOff>
    </xdr:from>
    <xdr:to>
      <xdr:col>10</xdr:col>
      <xdr:colOff>165100</xdr:colOff>
      <xdr:row>83</xdr:row>
      <xdr:rowOff>74205</xdr:rowOff>
    </xdr:to>
    <xdr:sp macro="" textlink="">
      <xdr:nvSpPr>
        <xdr:cNvPr id="213" name="楕円 212">
          <a:extLst>
            <a:ext uri="{FF2B5EF4-FFF2-40B4-BE49-F238E27FC236}">
              <a16:creationId xmlns:a16="http://schemas.microsoft.com/office/drawing/2014/main" id="{FCCA5FBC-DDF3-479D-8D96-C8B4B4390399}"/>
            </a:ext>
          </a:extLst>
        </xdr:cNvPr>
        <xdr:cNvSpPr/>
      </xdr:nvSpPr>
      <xdr:spPr>
        <a:xfrm>
          <a:off x="1968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23405</xdr:rowOff>
    </xdr:from>
    <xdr:to>
      <xdr:col>15</xdr:col>
      <xdr:colOff>50800</xdr:colOff>
      <xdr:row>83</xdr:row>
      <xdr:rowOff>52795</xdr:rowOff>
    </xdr:to>
    <xdr:cxnSp macro="">
      <xdr:nvCxnSpPr>
        <xdr:cNvPr id="214" name="直線コネクタ 213">
          <a:extLst>
            <a:ext uri="{FF2B5EF4-FFF2-40B4-BE49-F238E27FC236}">
              <a16:creationId xmlns:a16="http://schemas.microsoft.com/office/drawing/2014/main" id="{F27FE3C3-7189-4089-A600-DAC86CEAD251}"/>
            </a:ext>
          </a:extLst>
        </xdr:cNvPr>
        <xdr:cNvCxnSpPr/>
      </xdr:nvCxnSpPr>
      <xdr:spPr>
        <a:xfrm>
          <a:off x="2019300" y="142537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5262</xdr:rowOff>
    </xdr:from>
    <xdr:to>
      <xdr:col>6</xdr:col>
      <xdr:colOff>38100</xdr:colOff>
      <xdr:row>84</xdr:row>
      <xdr:rowOff>106862</xdr:rowOff>
    </xdr:to>
    <xdr:sp macro="" textlink="">
      <xdr:nvSpPr>
        <xdr:cNvPr id="215" name="楕円 214">
          <a:extLst>
            <a:ext uri="{FF2B5EF4-FFF2-40B4-BE49-F238E27FC236}">
              <a16:creationId xmlns:a16="http://schemas.microsoft.com/office/drawing/2014/main" id="{E0AA8B33-A347-42C7-B73C-AA57C72DE5B4}"/>
            </a:ext>
          </a:extLst>
        </xdr:cNvPr>
        <xdr:cNvSpPr/>
      </xdr:nvSpPr>
      <xdr:spPr>
        <a:xfrm>
          <a:off x="1079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23405</xdr:rowOff>
    </xdr:from>
    <xdr:to>
      <xdr:col>10</xdr:col>
      <xdr:colOff>114300</xdr:colOff>
      <xdr:row>84</xdr:row>
      <xdr:rowOff>56062</xdr:rowOff>
    </xdr:to>
    <xdr:cxnSp macro="">
      <xdr:nvCxnSpPr>
        <xdr:cNvPr id="216" name="直線コネクタ 215">
          <a:extLst>
            <a:ext uri="{FF2B5EF4-FFF2-40B4-BE49-F238E27FC236}">
              <a16:creationId xmlns:a16="http://schemas.microsoft.com/office/drawing/2014/main" id="{0EC4296E-C8C1-45F5-8FF7-4E2785E2D4B2}"/>
            </a:ext>
          </a:extLst>
        </xdr:cNvPr>
        <xdr:cNvCxnSpPr/>
      </xdr:nvCxnSpPr>
      <xdr:spPr>
        <a:xfrm flipV="1">
          <a:off x="1130300" y="14253755"/>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a:extLst>
            <a:ext uri="{FF2B5EF4-FFF2-40B4-BE49-F238E27FC236}">
              <a16:creationId xmlns:a16="http://schemas.microsoft.com/office/drawing/2014/main" id="{95240967-D698-4F9C-8C84-443C325C52C7}"/>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a:extLst>
            <a:ext uri="{FF2B5EF4-FFF2-40B4-BE49-F238E27FC236}">
              <a16:creationId xmlns:a16="http://schemas.microsoft.com/office/drawing/2014/main" id="{63E300E1-E270-4AA4-A4AD-B3A16B0253B6}"/>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9" name="n_3aveValue【福祉施設】&#10;有形固定資産減価償却率">
          <a:extLst>
            <a:ext uri="{FF2B5EF4-FFF2-40B4-BE49-F238E27FC236}">
              <a16:creationId xmlns:a16="http://schemas.microsoft.com/office/drawing/2014/main" id="{3A1EA3AF-DCB7-4182-A6BA-9F7B0FB6B6F9}"/>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a:extLst>
            <a:ext uri="{FF2B5EF4-FFF2-40B4-BE49-F238E27FC236}">
              <a16:creationId xmlns:a16="http://schemas.microsoft.com/office/drawing/2014/main" id="{E3246EEB-2B05-4640-967F-5EB8A170FBEE}"/>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124114</xdr:rowOff>
    </xdr:from>
    <xdr:ext cx="405111" cy="259045"/>
    <xdr:sp macro="" textlink="">
      <xdr:nvSpPr>
        <xdr:cNvPr id="221" name="n_1mainValue【福祉施設】&#10;有形固定資産減価償却率">
          <a:extLst>
            <a:ext uri="{FF2B5EF4-FFF2-40B4-BE49-F238E27FC236}">
              <a16:creationId xmlns:a16="http://schemas.microsoft.com/office/drawing/2014/main" id="{E2921F44-91BD-4A4C-8683-9C353880734B}"/>
            </a:ext>
          </a:extLst>
        </xdr:cNvPr>
        <xdr:cNvSpPr txBox="1"/>
      </xdr:nvSpPr>
      <xdr:spPr>
        <a:xfrm>
          <a:off x="3582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22" name="n_2mainValue【福祉施設】&#10;有形固定資産減価償却率">
          <a:extLst>
            <a:ext uri="{FF2B5EF4-FFF2-40B4-BE49-F238E27FC236}">
              <a16:creationId xmlns:a16="http://schemas.microsoft.com/office/drawing/2014/main" id="{B35D5514-3B6C-46E8-B674-B71732D5A354}"/>
            </a:ext>
          </a:extLst>
        </xdr:cNvPr>
        <xdr:cNvSpPr txBox="1"/>
      </xdr:nvSpPr>
      <xdr:spPr>
        <a:xfrm>
          <a:off x="2705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65332</xdr:rowOff>
    </xdr:from>
    <xdr:ext cx="405111" cy="259045"/>
    <xdr:sp macro="" textlink="">
      <xdr:nvSpPr>
        <xdr:cNvPr id="223" name="n_3mainValue【福祉施設】&#10;有形固定資産減価償却率">
          <a:extLst>
            <a:ext uri="{FF2B5EF4-FFF2-40B4-BE49-F238E27FC236}">
              <a16:creationId xmlns:a16="http://schemas.microsoft.com/office/drawing/2014/main" id="{7FB4C1C9-5F63-4BD8-A0F6-E49D0AC1C03C}"/>
            </a:ext>
          </a:extLst>
        </xdr:cNvPr>
        <xdr:cNvSpPr txBox="1"/>
      </xdr:nvSpPr>
      <xdr:spPr>
        <a:xfrm>
          <a:off x="1816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97989</xdr:rowOff>
    </xdr:from>
    <xdr:ext cx="405111" cy="259045"/>
    <xdr:sp macro="" textlink="">
      <xdr:nvSpPr>
        <xdr:cNvPr id="224" name="n_4mainValue【福祉施設】&#10;有形固定資産減価償却率">
          <a:extLst>
            <a:ext uri="{FF2B5EF4-FFF2-40B4-BE49-F238E27FC236}">
              <a16:creationId xmlns:a16="http://schemas.microsoft.com/office/drawing/2014/main" id="{0502AA19-1221-4088-9FDD-409A18A9544F}"/>
            </a:ext>
          </a:extLst>
        </xdr:cNvPr>
        <xdr:cNvSpPr txBox="1"/>
      </xdr:nvSpPr>
      <xdr:spPr>
        <a:xfrm>
          <a:off x="927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ADA3F65A-411F-4A5A-BC94-F174B566856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679FC55D-EC91-4138-923C-12CB34D5F1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85A52A97-A83C-4600-9904-FE703BE599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EC4ED5A2-8816-480E-9FF8-B30C58D4B87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6F997BE7-85C9-4959-889B-C95D4B8E080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8AB1C782-B76C-443F-A048-CFB74A28458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ACB036E4-298B-4A7A-8AB5-B9FD4B8FEF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D71EA84E-86E6-495A-B649-A2B908A8A28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67D91A7-3F78-4BED-8D52-35C93819EE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5C3FA2F1-B476-4951-BC61-265F3195DA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12EF0A89-A115-49FA-A360-0F91DFAB4BA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7F7CD110-9721-4739-AACD-B8404A8EBF0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98056186-B880-46A5-BF81-4B6482B4D4A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F66D653A-55C7-43D9-8714-276B6C0128A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AA779A06-648C-4756-98BF-D93B4316770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E25B97B3-88E6-4C2D-A757-F7E187D8849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467984A-BD43-4DDF-A581-BE8DCF838D6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C9C3739E-233D-4209-8D84-DA96399EA3C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B43092E0-BE62-46FA-92F0-070B470CDF8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2EBFF536-1068-4AD6-9D2D-4FA5E8159D3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DAB27F89-45FF-49EE-A2CA-ADC384E3C0A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6EF29B26-6A6F-44A8-AA14-A5279BBE8C3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609FBE65-23D6-41D7-9EA0-84D4AD17C7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6AD69572-9CC0-4D04-925A-9203F5E7A2BF}"/>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FD08ED16-0A38-414C-A714-EE8E677FB56A}"/>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AB28B456-8532-477F-8C25-95E49B8F923B}"/>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E6534A9C-799A-4202-B55F-07DFDE0EA6F4}"/>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4018FD2F-FEE0-40D6-845E-B5595A7EE45B}"/>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a:extLst>
            <a:ext uri="{FF2B5EF4-FFF2-40B4-BE49-F238E27FC236}">
              <a16:creationId xmlns:a16="http://schemas.microsoft.com/office/drawing/2014/main" id="{1133FA70-FB2A-488B-8FE6-FCABA2C44F3F}"/>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2FAB3B8C-DC8F-4ABB-BE96-E72E02DAE6D0}"/>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FF0ACBB8-087E-49BE-8EF9-A6A3C13004DB}"/>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DCA5748E-92B6-4311-B450-9926D5912AC3}"/>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A886871A-04C6-4771-9829-F0C4CD07BF13}"/>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4B4759AD-8915-4715-A548-DD9C596FB322}"/>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C6138A8-AE4C-44D9-B34D-F7273C1C053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B4B5E77-8CF1-45C3-ACE3-0ABDCF95A84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4511A375-1751-44DA-AA1D-18FB240BF10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2BA05E1F-EE90-435A-B9C2-6741199D85A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712B8FFF-540C-4C2E-B204-55298150911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151512</xdr:rowOff>
    </xdr:from>
    <xdr:to>
      <xdr:col>55</xdr:col>
      <xdr:colOff>50800</xdr:colOff>
      <xdr:row>86</xdr:row>
      <xdr:rowOff>81662</xdr:rowOff>
    </xdr:to>
    <xdr:sp macro="" textlink="">
      <xdr:nvSpPr>
        <xdr:cNvPr id="264" name="楕円 263">
          <a:extLst>
            <a:ext uri="{FF2B5EF4-FFF2-40B4-BE49-F238E27FC236}">
              <a16:creationId xmlns:a16="http://schemas.microsoft.com/office/drawing/2014/main" id="{9ADC0CB7-2D02-41F3-817F-091078861D4F}"/>
            </a:ext>
          </a:extLst>
        </xdr:cNvPr>
        <xdr:cNvSpPr/>
      </xdr:nvSpPr>
      <xdr:spPr>
        <a:xfrm>
          <a:off x="10426700" y="147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66439</xdr:rowOff>
    </xdr:from>
    <xdr:ext cx="469744" cy="259045"/>
    <xdr:sp macro="" textlink="">
      <xdr:nvSpPr>
        <xdr:cNvPr id="265" name="【福祉施設】&#10;一人当たり面積該当値テキスト">
          <a:extLst>
            <a:ext uri="{FF2B5EF4-FFF2-40B4-BE49-F238E27FC236}">
              <a16:creationId xmlns:a16="http://schemas.microsoft.com/office/drawing/2014/main" id="{E1C8BE18-AC0E-4474-86A6-408CC71706FC}"/>
            </a:ext>
          </a:extLst>
        </xdr:cNvPr>
        <xdr:cNvSpPr txBox="1"/>
      </xdr:nvSpPr>
      <xdr:spPr>
        <a:xfrm>
          <a:off x="10515600" y="1463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138937</xdr:rowOff>
    </xdr:from>
    <xdr:to>
      <xdr:col>50</xdr:col>
      <xdr:colOff>165100</xdr:colOff>
      <xdr:row>86</xdr:row>
      <xdr:rowOff>69087</xdr:rowOff>
    </xdr:to>
    <xdr:sp macro="" textlink="">
      <xdr:nvSpPr>
        <xdr:cNvPr id="266" name="楕円 265">
          <a:extLst>
            <a:ext uri="{FF2B5EF4-FFF2-40B4-BE49-F238E27FC236}">
              <a16:creationId xmlns:a16="http://schemas.microsoft.com/office/drawing/2014/main" id="{673CC500-20A3-4A53-90D7-140B87F29B3A}"/>
            </a:ext>
          </a:extLst>
        </xdr:cNvPr>
        <xdr:cNvSpPr/>
      </xdr:nvSpPr>
      <xdr:spPr>
        <a:xfrm>
          <a:off x="9588500" y="147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18287</xdr:rowOff>
    </xdr:from>
    <xdr:to>
      <xdr:col>55</xdr:col>
      <xdr:colOff>0</xdr:colOff>
      <xdr:row>86</xdr:row>
      <xdr:rowOff>30862</xdr:rowOff>
    </xdr:to>
    <xdr:cxnSp macro="">
      <xdr:nvCxnSpPr>
        <xdr:cNvPr id="267" name="直線コネクタ 266">
          <a:extLst>
            <a:ext uri="{FF2B5EF4-FFF2-40B4-BE49-F238E27FC236}">
              <a16:creationId xmlns:a16="http://schemas.microsoft.com/office/drawing/2014/main" id="{39679B54-CBC4-4496-B5DB-E84CFA0F8723}"/>
            </a:ext>
          </a:extLst>
        </xdr:cNvPr>
        <xdr:cNvCxnSpPr/>
      </xdr:nvCxnSpPr>
      <xdr:spPr>
        <a:xfrm>
          <a:off x="9639300" y="14762987"/>
          <a:ext cx="8382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142367</xdr:rowOff>
    </xdr:from>
    <xdr:to>
      <xdr:col>46</xdr:col>
      <xdr:colOff>38100</xdr:colOff>
      <xdr:row>86</xdr:row>
      <xdr:rowOff>72517</xdr:rowOff>
    </xdr:to>
    <xdr:sp macro="" textlink="">
      <xdr:nvSpPr>
        <xdr:cNvPr id="268" name="楕円 267">
          <a:extLst>
            <a:ext uri="{FF2B5EF4-FFF2-40B4-BE49-F238E27FC236}">
              <a16:creationId xmlns:a16="http://schemas.microsoft.com/office/drawing/2014/main" id="{D0918D2C-E902-4F83-8C46-32297E5B3660}"/>
            </a:ext>
          </a:extLst>
        </xdr:cNvPr>
        <xdr:cNvSpPr/>
      </xdr:nvSpPr>
      <xdr:spPr>
        <a:xfrm>
          <a:off x="8699500" y="147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18287</xdr:rowOff>
    </xdr:from>
    <xdr:to>
      <xdr:col>50</xdr:col>
      <xdr:colOff>114300</xdr:colOff>
      <xdr:row>86</xdr:row>
      <xdr:rowOff>21717</xdr:rowOff>
    </xdr:to>
    <xdr:cxnSp macro="">
      <xdr:nvCxnSpPr>
        <xdr:cNvPr id="269" name="直線コネクタ 268">
          <a:extLst>
            <a:ext uri="{FF2B5EF4-FFF2-40B4-BE49-F238E27FC236}">
              <a16:creationId xmlns:a16="http://schemas.microsoft.com/office/drawing/2014/main" id="{AE4C72F4-10BD-40E1-8C8E-6CCB12528A60}"/>
            </a:ext>
          </a:extLst>
        </xdr:cNvPr>
        <xdr:cNvCxnSpPr/>
      </xdr:nvCxnSpPr>
      <xdr:spPr>
        <a:xfrm flipV="1">
          <a:off x="8750300" y="1476298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143511</xdr:rowOff>
    </xdr:from>
    <xdr:to>
      <xdr:col>41</xdr:col>
      <xdr:colOff>101600</xdr:colOff>
      <xdr:row>86</xdr:row>
      <xdr:rowOff>73661</xdr:rowOff>
    </xdr:to>
    <xdr:sp macro="" textlink="">
      <xdr:nvSpPr>
        <xdr:cNvPr id="270" name="楕円 269">
          <a:extLst>
            <a:ext uri="{FF2B5EF4-FFF2-40B4-BE49-F238E27FC236}">
              <a16:creationId xmlns:a16="http://schemas.microsoft.com/office/drawing/2014/main" id="{7317854F-A6E1-4037-84C3-0D79F3097224}"/>
            </a:ext>
          </a:extLst>
        </xdr:cNvPr>
        <xdr:cNvSpPr/>
      </xdr:nvSpPr>
      <xdr:spPr>
        <a:xfrm>
          <a:off x="7810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21717</xdr:rowOff>
    </xdr:from>
    <xdr:to>
      <xdr:col>45</xdr:col>
      <xdr:colOff>177800</xdr:colOff>
      <xdr:row>86</xdr:row>
      <xdr:rowOff>22861</xdr:rowOff>
    </xdr:to>
    <xdr:cxnSp macro="">
      <xdr:nvCxnSpPr>
        <xdr:cNvPr id="271" name="直線コネクタ 270">
          <a:extLst>
            <a:ext uri="{FF2B5EF4-FFF2-40B4-BE49-F238E27FC236}">
              <a16:creationId xmlns:a16="http://schemas.microsoft.com/office/drawing/2014/main" id="{8878B474-BEA5-48AA-AEF5-FA170E2B4477}"/>
            </a:ext>
          </a:extLst>
        </xdr:cNvPr>
        <xdr:cNvCxnSpPr/>
      </xdr:nvCxnSpPr>
      <xdr:spPr>
        <a:xfrm flipV="1">
          <a:off x="7861300" y="1476641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37592</xdr:rowOff>
    </xdr:from>
    <xdr:to>
      <xdr:col>36</xdr:col>
      <xdr:colOff>165100</xdr:colOff>
      <xdr:row>85</xdr:row>
      <xdr:rowOff>139192</xdr:rowOff>
    </xdr:to>
    <xdr:sp macro="" textlink="">
      <xdr:nvSpPr>
        <xdr:cNvPr id="272" name="楕円 271">
          <a:extLst>
            <a:ext uri="{FF2B5EF4-FFF2-40B4-BE49-F238E27FC236}">
              <a16:creationId xmlns:a16="http://schemas.microsoft.com/office/drawing/2014/main" id="{44CB0DA7-0A8E-4C27-B63C-592CF07E62E3}"/>
            </a:ext>
          </a:extLst>
        </xdr:cNvPr>
        <xdr:cNvSpPr/>
      </xdr:nvSpPr>
      <xdr:spPr>
        <a:xfrm>
          <a:off x="6921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88392</xdr:rowOff>
    </xdr:from>
    <xdr:to>
      <xdr:col>41</xdr:col>
      <xdr:colOff>50800</xdr:colOff>
      <xdr:row>86</xdr:row>
      <xdr:rowOff>22861</xdr:rowOff>
    </xdr:to>
    <xdr:cxnSp macro="">
      <xdr:nvCxnSpPr>
        <xdr:cNvPr id="273" name="直線コネクタ 272">
          <a:extLst>
            <a:ext uri="{FF2B5EF4-FFF2-40B4-BE49-F238E27FC236}">
              <a16:creationId xmlns:a16="http://schemas.microsoft.com/office/drawing/2014/main" id="{CDF7E985-DFDB-47F1-BD5E-E629601A9D2C}"/>
            </a:ext>
          </a:extLst>
        </xdr:cNvPr>
        <xdr:cNvCxnSpPr/>
      </xdr:nvCxnSpPr>
      <xdr:spPr>
        <a:xfrm>
          <a:off x="6972300" y="14661642"/>
          <a:ext cx="889000" cy="10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a:extLst>
            <a:ext uri="{FF2B5EF4-FFF2-40B4-BE49-F238E27FC236}">
              <a16:creationId xmlns:a16="http://schemas.microsoft.com/office/drawing/2014/main" id="{550BA5AC-4F5D-4CA5-82EC-6031596404C0}"/>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a:extLst>
            <a:ext uri="{FF2B5EF4-FFF2-40B4-BE49-F238E27FC236}">
              <a16:creationId xmlns:a16="http://schemas.microsoft.com/office/drawing/2014/main" id="{1CC39965-AB45-4297-806F-47960CEC7FB4}"/>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6" name="n_3aveValue【福祉施設】&#10;一人当たり面積">
          <a:extLst>
            <a:ext uri="{FF2B5EF4-FFF2-40B4-BE49-F238E27FC236}">
              <a16:creationId xmlns:a16="http://schemas.microsoft.com/office/drawing/2014/main" id="{AED61FC5-1981-40D4-91BA-D12E8FD9BA45}"/>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7" name="n_4aveValue【福祉施設】&#10;一人当たり面積">
          <a:extLst>
            <a:ext uri="{FF2B5EF4-FFF2-40B4-BE49-F238E27FC236}">
              <a16:creationId xmlns:a16="http://schemas.microsoft.com/office/drawing/2014/main" id="{BBCE6461-46F9-4A0D-A407-4B50B3121E91}"/>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60214</xdr:rowOff>
    </xdr:from>
    <xdr:ext cx="469744" cy="259045"/>
    <xdr:sp macro="" textlink="">
      <xdr:nvSpPr>
        <xdr:cNvPr id="278" name="n_1mainValue【福祉施設】&#10;一人当たり面積">
          <a:extLst>
            <a:ext uri="{FF2B5EF4-FFF2-40B4-BE49-F238E27FC236}">
              <a16:creationId xmlns:a16="http://schemas.microsoft.com/office/drawing/2014/main" id="{DD22FA48-AA8F-4B1C-9E93-4E776FC6A4D6}"/>
            </a:ext>
          </a:extLst>
        </xdr:cNvPr>
        <xdr:cNvSpPr txBox="1"/>
      </xdr:nvSpPr>
      <xdr:spPr>
        <a:xfrm>
          <a:off x="9391727" y="1480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63644</xdr:rowOff>
    </xdr:from>
    <xdr:ext cx="469744" cy="259045"/>
    <xdr:sp macro="" textlink="">
      <xdr:nvSpPr>
        <xdr:cNvPr id="279" name="n_2mainValue【福祉施設】&#10;一人当たり面積">
          <a:extLst>
            <a:ext uri="{FF2B5EF4-FFF2-40B4-BE49-F238E27FC236}">
              <a16:creationId xmlns:a16="http://schemas.microsoft.com/office/drawing/2014/main" id="{55EB1DCF-B442-45BB-A729-6F9B60AF2C87}"/>
            </a:ext>
          </a:extLst>
        </xdr:cNvPr>
        <xdr:cNvSpPr txBox="1"/>
      </xdr:nvSpPr>
      <xdr:spPr>
        <a:xfrm>
          <a:off x="8515427" y="1480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64788</xdr:rowOff>
    </xdr:from>
    <xdr:ext cx="469744" cy="259045"/>
    <xdr:sp macro="" textlink="">
      <xdr:nvSpPr>
        <xdr:cNvPr id="280" name="n_3mainValue【福祉施設】&#10;一人当たり面積">
          <a:extLst>
            <a:ext uri="{FF2B5EF4-FFF2-40B4-BE49-F238E27FC236}">
              <a16:creationId xmlns:a16="http://schemas.microsoft.com/office/drawing/2014/main" id="{0BAB42CF-D757-406C-B219-F91818DD6197}"/>
            </a:ext>
          </a:extLst>
        </xdr:cNvPr>
        <xdr:cNvSpPr txBox="1"/>
      </xdr:nvSpPr>
      <xdr:spPr>
        <a:xfrm>
          <a:off x="7626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130319</xdr:rowOff>
    </xdr:from>
    <xdr:ext cx="469744" cy="259045"/>
    <xdr:sp macro="" textlink="">
      <xdr:nvSpPr>
        <xdr:cNvPr id="281" name="n_4mainValue【福祉施設】&#10;一人当たり面積">
          <a:extLst>
            <a:ext uri="{FF2B5EF4-FFF2-40B4-BE49-F238E27FC236}">
              <a16:creationId xmlns:a16="http://schemas.microsoft.com/office/drawing/2014/main" id="{6BBD0920-6113-4AEA-8809-9DAF8DBD7995}"/>
            </a:ext>
          </a:extLst>
        </xdr:cNvPr>
        <xdr:cNvSpPr txBox="1"/>
      </xdr:nvSpPr>
      <xdr:spPr>
        <a:xfrm>
          <a:off x="6737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98839411-C326-46D7-B332-5F75264D28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7BA361B-D551-4E87-ADD7-1EB2B89B7D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7FB7467B-2895-49F4-8BDB-790AA71CC5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86982F15-CE73-405C-B059-34DDC765339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AC5DDA5D-612B-443F-A3DF-C636EC3824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ED1881B0-E72A-4E41-ADD3-B50FF8FAE4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4810C724-2189-462D-8EB5-C145B434978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257F66A1-1D73-47E6-B1F4-43E7A846290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DAFF5B8A-D457-4A39-9D3C-635D23B19F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F2A57238-EDD0-4750-B18D-5BD8A176572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E05BDEC4-DA90-44C0-88F2-7778861902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1504DAF9-74F1-49E6-BFB7-5F9CD4E5A9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E3F38825-78CE-4B28-86E8-B599BDFF7B4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F8A1B176-6516-410B-9B61-19896665FD1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6CA29049-9495-4869-BFDC-5A068CBB33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AC3DB84C-B674-4CBB-91BA-22C634E184D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24265905-0E46-4EC7-A9ED-BCA2E9155C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7164FAD7-9122-4C7D-BC8F-07252B8AD7B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59B0C236-6139-4023-A4A8-4E74B631F6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2D6943DC-8984-46DB-9ED3-1C9AAF98F4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4B2775F6-59B3-4EC5-93B2-C46A2F9C84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CFFD3E01-DA5E-4DFC-9EA8-7FCA2287AB7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C5F28519-CE11-419A-8597-BD495F0DE1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423FA069-D8D0-4768-B047-12EC8983C7C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872CD3DE-C1FC-4CC6-A3B1-7A8A05A0E2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8D6D4C92-9444-486F-A837-BC427C1B54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F505E7DE-4E9F-484F-9467-A7787D8DD5A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3335A0E3-A451-424C-99A6-C2AECD53097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D948A120-99E5-4224-991E-D845835869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D84DAD06-6EE9-412E-8A74-F54E020E77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7DBDD174-F83C-487C-BA71-36BE5C6169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B2FB465A-3B38-4373-8E94-12B8365C939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22197CD6-E698-4C1E-A48A-1262D851CD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6A4B333E-C631-4871-97B2-39ECB46034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F4BB3C09-9E30-4BF6-A417-6428C89649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26A97AA8-5506-45F2-95A6-AA90DC7DA5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2525A055-4B44-4848-8BED-97823062A6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D10226EB-C82A-4FF8-A814-78CBDAC2D9D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906C1469-F4D8-4535-891D-B0A786FA47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C2F41938-4661-4FBA-A0BC-B8392FA4DA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a:extLst>
            <a:ext uri="{FF2B5EF4-FFF2-40B4-BE49-F238E27FC236}">
              <a16:creationId xmlns:a16="http://schemas.microsoft.com/office/drawing/2014/main" id="{55D4310D-F73C-4B49-9BDA-2873341ABC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a:extLst>
            <a:ext uri="{FF2B5EF4-FFF2-40B4-BE49-F238E27FC236}">
              <a16:creationId xmlns:a16="http://schemas.microsoft.com/office/drawing/2014/main" id="{6907FD91-DC11-45D4-84CF-0A63ABDEE6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a:extLst>
            <a:ext uri="{FF2B5EF4-FFF2-40B4-BE49-F238E27FC236}">
              <a16:creationId xmlns:a16="http://schemas.microsoft.com/office/drawing/2014/main" id="{9EEF5B67-F1D5-4BE5-BBAA-77F9A506155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5" name="直線コネクタ 324">
          <a:extLst>
            <a:ext uri="{FF2B5EF4-FFF2-40B4-BE49-F238E27FC236}">
              <a16:creationId xmlns:a16="http://schemas.microsoft.com/office/drawing/2014/main" id="{C3DA1355-9AAD-40FB-BCF4-1D1361F7F8D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6" name="テキスト ボックス 325">
          <a:extLst>
            <a:ext uri="{FF2B5EF4-FFF2-40B4-BE49-F238E27FC236}">
              <a16:creationId xmlns:a16="http://schemas.microsoft.com/office/drawing/2014/main" id="{757777FB-0C6A-40AA-8DB1-EBD7FF8CF6A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7" name="直線コネクタ 326">
          <a:extLst>
            <a:ext uri="{FF2B5EF4-FFF2-40B4-BE49-F238E27FC236}">
              <a16:creationId xmlns:a16="http://schemas.microsoft.com/office/drawing/2014/main" id="{F9617DCC-EFA1-43CF-9989-BF653FEBCFF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8" name="テキスト ボックス 327">
          <a:extLst>
            <a:ext uri="{FF2B5EF4-FFF2-40B4-BE49-F238E27FC236}">
              <a16:creationId xmlns:a16="http://schemas.microsoft.com/office/drawing/2014/main" id="{C975FC33-E8E4-405B-9E05-0B95E946069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9" name="直線コネクタ 328">
          <a:extLst>
            <a:ext uri="{FF2B5EF4-FFF2-40B4-BE49-F238E27FC236}">
              <a16:creationId xmlns:a16="http://schemas.microsoft.com/office/drawing/2014/main" id="{22FB2E24-9D47-4E64-BC94-C7368759653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0" name="テキスト ボックス 329">
          <a:extLst>
            <a:ext uri="{FF2B5EF4-FFF2-40B4-BE49-F238E27FC236}">
              <a16:creationId xmlns:a16="http://schemas.microsoft.com/office/drawing/2014/main" id="{954908F9-ACDD-4D38-9A99-61AC327EBA0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1" name="直線コネクタ 330">
          <a:extLst>
            <a:ext uri="{FF2B5EF4-FFF2-40B4-BE49-F238E27FC236}">
              <a16:creationId xmlns:a16="http://schemas.microsoft.com/office/drawing/2014/main" id="{7AA55BAB-2541-4C39-8DD9-E520AD7A0D7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2" name="テキスト ボックス 331">
          <a:extLst>
            <a:ext uri="{FF2B5EF4-FFF2-40B4-BE49-F238E27FC236}">
              <a16:creationId xmlns:a16="http://schemas.microsoft.com/office/drawing/2014/main" id="{462094ED-0932-4286-BBBB-4C457FB613D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3" name="直線コネクタ 332">
          <a:extLst>
            <a:ext uri="{FF2B5EF4-FFF2-40B4-BE49-F238E27FC236}">
              <a16:creationId xmlns:a16="http://schemas.microsoft.com/office/drawing/2014/main" id="{776C739F-E962-4581-898C-DA0659692BB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4" name="テキスト ボックス 333">
          <a:extLst>
            <a:ext uri="{FF2B5EF4-FFF2-40B4-BE49-F238E27FC236}">
              <a16:creationId xmlns:a16="http://schemas.microsoft.com/office/drawing/2014/main" id="{971A2B9D-9939-4E1E-821E-ACBE5DD3062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5" name="直線コネクタ 334">
          <a:extLst>
            <a:ext uri="{FF2B5EF4-FFF2-40B4-BE49-F238E27FC236}">
              <a16:creationId xmlns:a16="http://schemas.microsoft.com/office/drawing/2014/main" id="{B8F5B463-A32B-4786-8AFA-76417D4D754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6" name="テキスト ボックス 335">
          <a:extLst>
            <a:ext uri="{FF2B5EF4-FFF2-40B4-BE49-F238E27FC236}">
              <a16:creationId xmlns:a16="http://schemas.microsoft.com/office/drawing/2014/main" id="{FA46E680-3E58-4641-8C3F-359EB517AB3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a:extLst>
            <a:ext uri="{FF2B5EF4-FFF2-40B4-BE49-F238E27FC236}">
              <a16:creationId xmlns:a16="http://schemas.microsoft.com/office/drawing/2014/main" id="{FD0F861E-BFEA-468D-9B57-BB7BDCE174E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保健センター・保健所】&#10;有形固定資産減価償却率グラフ枠">
          <a:extLst>
            <a:ext uri="{FF2B5EF4-FFF2-40B4-BE49-F238E27FC236}">
              <a16:creationId xmlns:a16="http://schemas.microsoft.com/office/drawing/2014/main" id="{C3AC3707-CF65-4C5D-A3DC-EE071F58EE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339" name="直線コネクタ 338">
          <a:extLst>
            <a:ext uri="{FF2B5EF4-FFF2-40B4-BE49-F238E27FC236}">
              <a16:creationId xmlns:a16="http://schemas.microsoft.com/office/drawing/2014/main" id="{71E6CE56-6402-4C2C-A5BB-532FFC4E7B6F}"/>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40" name="【保健センター・保健所】&#10;有形固定資産減価償却率最小値テキスト">
          <a:extLst>
            <a:ext uri="{FF2B5EF4-FFF2-40B4-BE49-F238E27FC236}">
              <a16:creationId xmlns:a16="http://schemas.microsoft.com/office/drawing/2014/main" id="{F34384C1-537E-4E6E-B02A-BF3EE2FAB8F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1" name="直線コネクタ 340">
          <a:extLst>
            <a:ext uri="{FF2B5EF4-FFF2-40B4-BE49-F238E27FC236}">
              <a16:creationId xmlns:a16="http://schemas.microsoft.com/office/drawing/2014/main" id="{6D9520F1-6118-44B5-B015-488B7D6FF54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42" name="【保健センター・保健所】&#10;有形固定資産減価償却率最大値テキスト">
          <a:extLst>
            <a:ext uri="{FF2B5EF4-FFF2-40B4-BE49-F238E27FC236}">
              <a16:creationId xmlns:a16="http://schemas.microsoft.com/office/drawing/2014/main" id="{98FB57FD-960A-424B-A6D1-696E877F85CB}"/>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43" name="直線コネクタ 342">
          <a:extLst>
            <a:ext uri="{FF2B5EF4-FFF2-40B4-BE49-F238E27FC236}">
              <a16:creationId xmlns:a16="http://schemas.microsoft.com/office/drawing/2014/main" id="{AB051B4F-07FA-4CE8-863E-0C45ECAA21FF}"/>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344" name="【保健センター・保健所】&#10;有形固定資産減価償却率平均値テキスト">
          <a:extLst>
            <a:ext uri="{FF2B5EF4-FFF2-40B4-BE49-F238E27FC236}">
              <a16:creationId xmlns:a16="http://schemas.microsoft.com/office/drawing/2014/main" id="{2A7A2FFE-DF77-401E-8932-5FBBEE0D5F42}"/>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345" name="フローチャート: 判断 344">
          <a:extLst>
            <a:ext uri="{FF2B5EF4-FFF2-40B4-BE49-F238E27FC236}">
              <a16:creationId xmlns:a16="http://schemas.microsoft.com/office/drawing/2014/main" id="{B554AC1B-E348-4768-B5C8-D0D7C1658210}"/>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346" name="フローチャート: 判断 345">
          <a:extLst>
            <a:ext uri="{FF2B5EF4-FFF2-40B4-BE49-F238E27FC236}">
              <a16:creationId xmlns:a16="http://schemas.microsoft.com/office/drawing/2014/main" id="{DC8B1285-7914-4D13-BBD0-C56194EA2330}"/>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347" name="フローチャート: 判断 346">
          <a:extLst>
            <a:ext uri="{FF2B5EF4-FFF2-40B4-BE49-F238E27FC236}">
              <a16:creationId xmlns:a16="http://schemas.microsoft.com/office/drawing/2014/main" id="{F13A245F-C318-4901-8EDC-AFD9D18D487F}"/>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348" name="フローチャート: 判断 347">
          <a:extLst>
            <a:ext uri="{FF2B5EF4-FFF2-40B4-BE49-F238E27FC236}">
              <a16:creationId xmlns:a16="http://schemas.microsoft.com/office/drawing/2014/main" id="{09D76F51-5644-4539-B245-C6F830E86B05}"/>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349" name="フローチャート: 判断 348">
          <a:extLst>
            <a:ext uri="{FF2B5EF4-FFF2-40B4-BE49-F238E27FC236}">
              <a16:creationId xmlns:a16="http://schemas.microsoft.com/office/drawing/2014/main" id="{9A1C7A33-7BDE-44A7-B2C0-85C9A493FB1D}"/>
            </a:ext>
          </a:extLst>
        </xdr:cNvPr>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DA51370C-1329-4257-998D-1CA8165AFB3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4EEBC608-8678-47F8-B472-98C418D863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2554EDD4-EB58-4B36-8278-80B7E5B048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95F52721-20A4-428E-A530-6D818AD11F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E9DB49D1-899E-466A-8106-287407E459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355" name="楕円 354">
          <a:extLst>
            <a:ext uri="{FF2B5EF4-FFF2-40B4-BE49-F238E27FC236}">
              <a16:creationId xmlns:a16="http://schemas.microsoft.com/office/drawing/2014/main" id="{B5361BAD-2E37-4AAA-A2B2-C6F0F461E030}"/>
            </a:ext>
          </a:extLst>
        </xdr:cNvPr>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356" name="【保健センター・保健所】&#10;有形固定資産減価償却率該当値テキスト">
          <a:extLst>
            <a:ext uri="{FF2B5EF4-FFF2-40B4-BE49-F238E27FC236}">
              <a16:creationId xmlns:a16="http://schemas.microsoft.com/office/drawing/2014/main" id="{49975F8C-B7E8-4C3D-816D-453CBEA89FA5}"/>
            </a:ext>
          </a:extLst>
        </xdr:cNvPr>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357" name="楕円 356">
          <a:extLst>
            <a:ext uri="{FF2B5EF4-FFF2-40B4-BE49-F238E27FC236}">
              <a16:creationId xmlns:a16="http://schemas.microsoft.com/office/drawing/2014/main" id="{7F117A5A-051D-4F94-B9BE-6D7EC042C1ED}"/>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358" name="直線コネクタ 357">
          <a:extLst>
            <a:ext uri="{FF2B5EF4-FFF2-40B4-BE49-F238E27FC236}">
              <a16:creationId xmlns:a16="http://schemas.microsoft.com/office/drawing/2014/main" id="{44C925C7-EE39-4160-8F27-B551B1D8D26A}"/>
            </a:ext>
          </a:extLst>
        </xdr:cNvPr>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359" name="楕円 358">
          <a:extLst>
            <a:ext uri="{FF2B5EF4-FFF2-40B4-BE49-F238E27FC236}">
              <a16:creationId xmlns:a16="http://schemas.microsoft.com/office/drawing/2014/main" id="{DBC0E159-4AD5-41FB-96E8-A2925B53D374}"/>
            </a:ext>
          </a:extLst>
        </xdr:cNvPr>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64</xdr:row>
      <xdr:rowOff>130628</xdr:rowOff>
    </xdr:to>
    <xdr:cxnSp macro="">
      <xdr:nvCxnSpPr>
        <xdr:cNvPr id="360" name="直線コネクタ 359">
          <a:extLst>
            <a:ext uri="{FF2B5EF4-FFF2-40B4-BE49-F238E27FC236}">
              <a16:creationId xmlns:a16="http://schemas.microsoft.com/office/drawing/2014/main" id="{72CF51B0-927D-4FF9-88DA-0568E6A2867E}"/>
            </a:ext>
          </a:extLst>
        </xdr:cNvPr>
        <xdr:cNvCxnSpPr/>
      </xdr:nvCxnSpPr>
      <xdr:spPr>
        <a:xfrm>
          <a:off x="14592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79828</xdr:rowOff>
    </xdr:from>
    <xdr:to>
      <xdr:col>72</xdr:col>
      <xdr:colOff>38100</xdr:colOff>
      <xdr:row>65</xdr:row>
      <xdr:rowOff>9978</xdr:rowOff>
    </xdr:to>
    <xdr:sp macro="" textlink="">
      <xdr:nvSpPr>
        <xdr:cNvPr id="361" name="楕円 360">
          <a:extLst>
            <a:ext uri="{FF2B5EF4-FFF2-40B4-BE49-F238E27FC236}">
              <a16:creationId xmlns:a16="http://schemas.microsoft.com/office/drawing/2014/main" id="{E5D9C363-EDA1-4EEA-939B-92D3CD43E558}"/>
            </a:ext>
          </a:extLst>
        </xdr:cNvPr>
        <xdr:cNvSpPr/>
      </xdr:nvSpPr>
      <xdr:spPr>
        <a:xfrm>
          <a:off x="13652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130628</xdr:rowOff>
    </xdr:from>
    <xdr:to>
      <xdr:col>76</xdr:col>
      <xdr:colOff>114300</xdr:colOff>
      <xdr:row>64</xdr:row>
      <xdr:rowOff>130628</xdr:rowOff>
    </xdr:to>
    <xdr:cxnSp macro="">
      <xdr:nvCxnSpPr>
        <xdr:cNvPr id="362" name="直線コネクタ 361">
          <a:extLst>
            <a:ext uri="{FF2B5EF4-FFF2-40B4-BE49-F238E27FC236}">
              <a16:creationId xmlns:a16="http://schemas.microsoft.com/office/drawing/2014/main" id="{CF4B051F-A76F-402F-8A98-799DDEC18E94}"/>
            </a:ext>
          </a:extLst>
        </xdr:cNvPr>
        <xdr:cNvCxnSpPr/>
      </xdr:nvCxnSpPr>
      <xdr:spPr>
        <a:xfrm>
          <a:off x="13703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363" name="n_1aveValue【保健センター・保健所】&#10;有形固定資産減価償却率">
          <a:extLst>
            <a:ext uri="{FF2B5EF4-FFF2-40B4-BE49-F238E27FC236}">
              <a16:creationId xmlns:a16="http://schemas.microsoft.com/office/drawing/2014/main" id="{938359FD-E0BA-44B1-B5BC-34934C738196}"/>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364" name="n_2aveValue【保健センター・保健所】&#10;有形固定資産減価償却率">
          <a:extLst>
            <a:ext uri="{FF2B5EF4-FFF2-40B4-BE49-F238E27FC236}">
              <a16:creationId xmlns:a16="http://schemas.microsoft.com/office/drawing/2014/main" id="{9FF8095F-2213-4915-9C21-9F15900A7955}"/>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365" name="n_3aveValue【保健センター・保健所】&#10;有形固定資産減価償却率">
          <a:extLst>
            <a:ext uri="{FF2B5EF4-FFF2-40B4-BE49-F238E27FC236}">
              <a16:creationId xmlns:a16="http://schemas.microsoft.com/office/drawing/2014/main" id="{8C572D49-FE62-4A2B-974D-8AD8CB4EA1CC}"/>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366" name="n_4aveValue【保健センター・保健所】&#10;有形固定資産減価償却率">
          <a:extLst>
            <a:ext uri="{FF2B5EF4-FFF2-40B4-BE49-F238E27FC236}">
              <a16:creationId xmlns:a16="http://schemas.microsoft.com/office/drawing/2014/main" id="{9839BCF0-71FA-4148-8130-0C700A97FFC2}"/>
            </a:ext>
          </a:extLst>
        </xdr:cNvPr>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367" name="n_1mainValue【保健センター・保健所】&#10;有形固定資産減価償却率">
          <a:extLst>
            <a:ext uri="{FF2B5EF4-FFF2-40B4-BE49-F238E27FC236}">
              <a16:creationId xmlns:a16="http://schemas.microsoft.com/office/drawing/2014/main" id="{7E381C39-9675-4D02-9039-6CA4BC3A231F}"/>
            </a:ext>
          </a:extLst>
        </xdr:cNvPr>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368" name="n_2mainValue【保健センター・保健所】&#10;有形固定資産減価償却率">
          <a:extLst>
            <a:ext uri="{FF2B5EF4-FFF2-40B4-BE49-F238E27FC236}">
              <a16:creationId xmlns:a16="http://schemas.microsoft.com/office/drawing/2014/main" id="{102A9C84-0048-42C7-910F-E746FF26417E}"/>
            </a:ext>
          </a:extLst>
        </xdr:cNvPr>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369" name="n_3mainValue【保健センター・保健所】&#10;有形固定資産減価償却率">
          <a:extLst>
            <a:ext uri="{FF2B5EF4-FFF2-40B4-BE49-F238E27FC236}">
              <a16:creationId xmlns:a16="http://schemas.microsoft.com/office/drawing/2014/main" id="{5CD8AAE7-5AF0-46E6-9B8E-57094952F713}"/>
            </a:ext>
          </a:extLst>
        </xdr:cNvPr>
        <xdr:cNvSpPr txBox="1"/>
      </xdr:nvSpPr>
      <xdr:spPr>
        <a:xfrm>
          <a:off x="13468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5EDB8170-4986-460F-A132-FA236FA386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C8D4ADCD-D2B3-4176-BEB2-DDB9FFA6AE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3E92023B-B824-418E-9992-747100753E2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E40A9125-8231-4695-B3B6-AB085A52121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1C11E8E2-EFB7-4E57-81F8-D3E8596449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EA79125E-7A3F-44C9-9455-67469184F08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DB66B560-5E13-485B-B6D2-466B860B7E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CDE0AC98-7DB2-423A-98B7-B8E1E32E90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1DA8F927-92E2-40E6-BF2B-0A54FCAF41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13C61353-7054-4DEC-BD83-3E23911430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0" name="直線コネクタ 379">
          <a:extLst>
            <a:ext uri="{FF2B5EF4-FFF2-40B4-BE49-F238E27FC236}">
              <a16:creationId xmlns:a16="http://schemas.microsoft.com/office/drawing/2014/main" id="{B2ED2313-D6E9-46F4-943C-EF541B392719}"/>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1" name="テキスト ボックス 380">
          <a:extLst>
            <a:ext uri="{FF2B5EF4-FFF2-40B4-BE49-F238E27FC236}">
              <a16:creationId xmlns:a16="http://schemas.microsoft.com/office/drawing/2014/main" id="{CD378010-AE35-45B8-85C8-C8EC0C6A1FF6}"/>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a:extLst>
            <a:ext uri="{FF2B5EF4-FFF2-40B4-BE49-F238E27FC236}">
              <a16:creationId xmlns:a16="http://schemas.microsoft.com/office/drawing/2014/main" id="{34B16ECC-542F-4049-B095-FACC68DC03D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a:extLst>
            <a:ext uri="{FF2B5EF4-FFF2-40B4-BE49-F238E27FC236}">
              <a16:creationId xmlns:a16="http://schemas.microsoft.com/office/drawing/2014/main" id="{DD8E886D-545C-476E-B563-27CC99EBF3C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4" name="直線コネクタ 383">
          <a:extLst>
            <a:ext uri="{FF2B5EF4-FFF2-40B4-BE49-F238E27FC236}">
              <a16:creationId xmlns:a16="http://schemas.microsoft.com/office/drawing/2014/main" id="{918E3639-8B48-42A2-BF76-0E72E4607317}"/>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5" name="テキスト ボックス 384">
          <a:extLst>
            <a:ext uri="{FF2B5EF4-FFF2-40B4-BE49-F238E27FC236}">
              <a16:creationId xmlns:a16="http://schemas.microsoft.com/office/drawing/2014/main" id="{5B95FB96-46C4-486E-9933-09A35083B0EA}"/>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a:extLst>
            <a:ext uri="{FF2B5EF4-FFF2-40B4-BE49-F238E27FC236}">
              <a16:creationId xmlns:a16="http://schemas.microsoft.com/office/drawing/2014/main" id="{DC658563-4FCB-42D6-B441-06F89E5824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5D6B33F8-55D1-437C-9DD2-1E8F22E0180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a:extLst>
            <a:ext uri="{FF2B5EF4-FFF2-40B4-BE49-F238E27FC236}">
              <a16:creationId xmlns:a16="http://schemas.microsoft.com/office/drawing/2014/main" id="{3C9F6656-6A39-4925-8E19-20F825B4194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389" name="直線コネクタ 388">
          <a:extLst>
            <a:ext uri="{FF2B5EF4-FFF2-40B4-BE49-F238E27FC236}">
              <a16:creationId xmlns:a16="http://schemas.microsoft.com/office/drawing/2014/main" id="{D9A59383-EB68-44A8-A589-F6167F46517F}"/>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90" name="【保健センター・保健所】&#10;一人当たり面積最小値テキスト">
          <a:extLst>
            <a:ext uri="{FF2B5EF4-FFF2-40B4-BE49-F238E27FC236}">
              <a16:creationId xmlns:a16="http://schemas.microsoft.com/office/drawing/2014/main" id="{522BAC73-EAC9-4C35-8BE6-8D2FBD8FB70D}"/>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1" name="直線コネクタ 390">
          <a:extLst>
            <a:ext uri="{FF2B5EF4-FFF2-40B4-BE49-F238E27FC236}">
              <a16:creationId xmlns:a16="http://schemas.microsoft.com/office/drawing/2014/main" id="{203456E0-31BC-4604-93FE-9654C4BEEFA6}"/>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392" name="【保健センター・保健所】&#10;一人当たり面積最大値テキスト">
          <a:extLst>
            <a:ext uri="{FF2B5EF4-FFF2-40B4-BE49-F238E27FC236}">
              <a16:creationId xmlns:a16="http://schemas.microsoft.com/office/drawing/2014/main" id="{2FCB81CF-1E38-45DC-8008-BAE912CAEA1E}"/>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393" name="直線コネクタ 392">
          <a:extLst>
            <a:ext uri="{FF2B5EF4-FFF2-40B4-BE49-F238E27FC236}">
              <a16:creationId xmlns:a16="http://schemas.microsoft.com/office/drawing/2014/main" id="{C2F4E6AA-E672-4225-8EB5-F3651E979351}"/>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394" name="【保健センター・保健所】&#10;一人当たり面積平均値テキスト">
          <a:extLst>
            <a:ext uri="{FF2B5EF4-FFF2-40B4-BE49-F238E27FC236}">
              <a16:creationId xmlns:a16="http://schemas.microsoft.com/office/drawing/2014/main" id="{6CA6843E-1297-4CCF-993E-65FD41B80B64}"/>
            </a:ext>
          </a:extLst>
        </xdr:cNvPr>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395" name="フローチャート: 判断 394">
          <a:extLst>
            <a:ext uri="{FF2B5EF4-FFF2-40B4-BE49-F238E27FC236}">
              <a16:creationId xmlns:a16="http://schemas.microsoft.com/office/drawing/2014/main" id="{20FE0016-BA17-4899-B96E-26D652AA5B53}"/>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396" name="フローチャート: 判断 395">
          <a:extLst>
            <a:ext uri="{FF2B5EF4-FFF2-40B4-BE49-F238E27FC236}">
              <a16:creationId xmlns:a16="http://schemas.microsoft.com/office/drawing/2014/main" id="{9EC76B6A-695F-43A4-92D2-8873AA291EC5}"/>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397" name="フローチャート: 判断 396">
          <a:extLst>
            <a:ext uri="{FF2B5EF4-FFF2-40B4-BE49-F238E27FC236}">
              <a16:creationId xmlns:a16="http://schemas.microsoft.com/office/drawing/2014/main" id="{272BBE55-17CA-4546-B3D5-CED59B82CD82}"/>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398" name="フローチャート: 判断 397">
          <a:extLst>
            <a:ext uri="{FF2B5EF4-FFF2-40B4-BE49-F238E27FC236}">
              <a16:creationId xmlns:a16="http://schemas.microsoft.com/office/drawing/2014/main" id="{A7FF3D52-CED5-43DF-8842-BF30E46E22EA}"/>
            </a:ext>
          </a:extLst>
        </xdr:cNvPr>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99" name="フローチャート: 判断 398">
          <a:extLst>
            <a:ext uri="{FF2B5EF4-FFF2-40B4-BE49-F238E27FC236}">
              <a16:creationId xmlns:a16="http://schemas.microsoft.com/office/drawing/2014/main" id="{663D67C8-7F14-4D0C-AA96-5535E290067F}"/>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262867C-C84A-44FA-B308-21737E8B6B1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110574D6-A458-408A-9937-27C65D476F9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4F518B4E-CE3A-48D0-9CFD-88048CA480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135AC26B-5C2B-45AB-9643-835C7BF387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213529F-DB2F-437E-8DF7-280FF76D7A4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140653</xdr:rowOff>
    </xdr:from>
    <xdr:to>
      <xdr:col>116</xdr:col>
      <xdr:colOff>114300</xdr:colOff>
      <xdr:row>63</xdr:row>
      <xdr:rowOff>70803</xdr:rowOff>
    </xdr:to>
    <xdr:sp macro="" textlink="">
      <xdr:nvSpPr>
        <xdr:cNvPr id="405" name="楕円 404">
          <a:extLst>
            <a:ext uri="{FF2B5EF4-FFF2-40B4-BE49-F238E27FC236}">
              <a16:creationId xmlns:a16="http://schemas.microsoft.com/office/drawing/2014/main" id="{5CFD7941-C1B8-442A-AF96-E5E09B7AD1E4}"/>
            </a:ext>
          </a:extLst>
        </xdr:cNvPr>
        <xdr:cNvSpPr/>
      </xdr:nvSpPr>
      <xdr:spPr>
        <a:xfrm>
          <a:off x="22110700" y="107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55580</xdr:rowOff>
    </xdr:from>
    <xdr:ext cx="469744" cy="259045"/>
    <xdr:sp macro="" textlink="">
      <xdr:nvSpPr>
        <xdr:cNvPr id="406" name="【保健センター・保健所】&#10;一人当たり面積該当値テキスト">
          <a:extLst>
            <a:ext uri="{FF2B5EF4-FFF2-40B4-BE49-F238E27FC236}">
              <a16:creationId xmlns:a16="http://schemas.microsoft.com/office/drawing/2014/main" id="{B9E70CAB-0925-4A8B-90CB-E67687E6BBA0}"/>
            </a:ext>
          </a:extLst>
        </xdr:cNvPr>
        <xdr:cNvSpPr txBox="1"/>
      </xdr:nvSpPr>
      <xdr:spPr>
        <a:xfrm>
          <a:off x="22199600" y="1068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3493</xdr:rowOff>
    </xdr:from>
    <xdr:to>
      <xdr:col>112</xdr:col>
      <xdr:colOff>38100</xdr:colOff>
      <xdr:row>62</xdr:row>
      <xdr:rowOff>105093</xdr:rowOff>
    </xdr:to>
    <xdr:sp macro="" textlink="">
      <xdr:nvSpPr>
        <xdr:cNvPr id="407" name="楕円 406">
          <a:extLst>
            <a:ext uri="{FF2B5EF4-FFF2-40B4-BE49-F238E27FC236}">
              <a16:creationId xmlns:a16="http://schemas.microsoft.com/office/drawing/2014/main" id="{471BC806-C0C4-42D7-B93B-746D2C93411E}"/>
            </a:ext>
          </a:extLst>
        </xdr:cNvPr>
        <xdr:cNvSpPr/>
      </xdr:nvSpPr>
      <xdr:spPr>
        <a:xfrm>
          <a:off x="21272500" y="106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54293</xdr:rowOff>
    </xdr:from>
    <xdr:to>
      <xdr:col>116</xdr:col>
      <xdr:colOff>63500</xdr:colOff>
      <xdr:row>63</xdr:row>
      <xdr:rowOff>20003</xdr:rowOff>
    </xdr:to>
    <xdr:cxnSp macro="">
      <xdr:nvCxnSpPr>
        <xdr:cNvPr id="408" name="直線コネクタ 407">
          <a:extLst>
            <a:ext uri="{FF2B5EF4-FFF2-40B4-BE49-F238E27FC236}">
              <a16:creationId xmlns:a16="http://schemas.microsoft.com/office/drawing/2014/main" id="{61EBE906-E120-4109-8BB0-C3E2E8C93966}"/>
            </a:ext>
          </a:extLst>
        </xdr:cNvPr>
        <xdr:cNvCxnSpPr/>
      </xdr:nvCxnSpPr>
      <xdr:spPr>
        <a:xfrm>
          <a:off x="21323300" y="10684193"/>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xdr:rowOff>
    </xdr:from>
    <xdr:to>
      <xdr:col>107</xdr:col>
      <xdr:colOff>101600</xdr:colOff>
      <xdr:row>62</xdr:row>
      <xdr:rowOff>110807</xdr:rowOff>
    </xdr:to>
    <xdr:sp macro="" textlink="">
      <xdr:nvSpPr>
        <xdr:cNvPr id="409" name="楕円 408">
          <a:extLst>
            <a:ext uri="{FF2B5EF4-FFF2-40B4-BE49-F238E27FC236}">
              <a16:creationId xmlns:a16="http://schemas.microsoft.com/office/drawing/2014/main" id="{EC1C5557-ADC9-4EE3-B033-8ACCA49B3769}"/>
            </a:ext>
          </a:extLst>
        </xdr:cNvPr>
        <xdr:cNvSpPr/>
      </xdr:nvSpPr>
      <xdr:spPr>
        <a:xfrm>
          <a:off x="20383500" y="10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54293</xdr:rowOff>
    </xdr:from>
    <xdr:to>
      <xdr:col>111</xdr:col>
      <xdr:colOff>177800</xdr:colOff>
      <xdr:row>62</xdr:row>
      <xdr:rowOff>60007</xdr:rowOff>
    </xdr:to>
    <xdr:cxnSp macro="">
      <xdr:nvCxnSpPr>
        <xdr:cNvPr id="410" name="直線コネクタ 409">
          <a:extLst>
            <a:ext uri="{FF2B5EF4-FFF2-40B4-BE49-F238E27FC236}">
              <a16:creationId xmlns:a16="http://schemas.microsoft.com/office/drawing/2014/main" id="{C501D7D0-FDB2-4854-A92C-7ED5531A7C7A}"/>
            </a:ext>
          </a:extLst>
        </xdr:cNvPr>
        <xdr:cNvCxnSpPr/>
      </xdr:nvCxnSpPr>
      <xdr:spPr>
        <a:xfrm flipV="1">
          <a:off x="20434300" y="1068419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xdr:rowOff>
    </xdr:from>
    <xdr:to>
      <xdr:col>102</xdr:col>
      <xdr:colOff>165100</xdr:colOff>
      <xdr:row>62</xdr:row>
      <xdr:rowOff>113665</xdr:rowOff>
    </xdr:to>
    <xdr:sp macro="" textlink="">
      <xdr:nvSpPr>
        <xdr:cNvPr id="411" name="楕円 410">
          <a:extLst>
            <a:ext uri="{FF2B5EF4-FFF2-40B4-BE49-F238E27FC236}">
              <a16:creationId xmlns:a16="http://schemas.microsoft.com/office/drawing/2014/main" id="{2EBC5337-D069-4A41-9284-7E44FBCD0AD2}"/>
            </a:ext>
          </a:extLst>
        </xdr:cNvPr>
        <xdr:cNvSpPr/>
      </xdr:nvSpPr>
      <xdr:spPr>
        <a:xfrm>
          <a:off x="19494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60007</xdr:rowOff>
    </xdr:from>
    <xdr:to>
      <xdr:col>107</xdr:col>
      <xdr:colOff>50800</xdr:colOff>
      <xdr:row>62</xdr:row>
      <xdr:rowOff>62865</xdr:rowOff>
    </xdr:to>
    <xdr:cxnSp macro="">
      <xdr:nvCxnSpPr>
        <xdr:cNvPr id="412" name="直線コネクタ 411">
          <a:extLst>
            <a:ext uri="{FF2B5EF4-FFF2-40B4-BE49-F238E27FC236}">
              <a16:creationId xmlns:a16="http://schemas.microsoft.com/office/drawing/2014/main" id="{7B8FAD5C-465E-472F-8C5E-D511E28731DE}"/>
            </a:ext>
          </a:extLst>
        </xdr:cNvPr>
        <xdr:cNvCxnSpPr/>
      </xdr:nvCxnSpPr>
      <xdr:spPr>
        <a:xfrm flipV="1">
          <a:off x="19545300" y="1068990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413" name="n_1aveValue【保健センター・保健所】&#10;一人当たり面積">
          <a:extLst>
            <a:ext uri="{FF2B5EF4-FFF2-40B4-BE49-F238E27FC236}">
              <a16:creationId xmlns:a16="http://schemas.microsoft.com/office/drawing/2014/main" id="{CE8411D4-57CB-43BF-8124-55B060F15F7C}"/>
            </a:ext>
          </a:extLst>
        </xdr:cNvPr>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414" name="n_2aveValue【保健センター・保健所】&#10;一人当たり面積">
          <a:extLst>
            <a:ext uri="{FF2B5EF4-FFF2-40B4-BE49-F238E27FC236}">
              <a16:creationId xmlns:a16="http://schemas.microsoft.com/office/drawing/2014/main" id="{94EB6681-126D-4C51-941A-40657BBECA2F}"/>
            </a:ext>
          </a:extLst>
        </xdr:cNvPr>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415" name="n_3aveValue【保健センター・保健所】&#10;一人当たり面積">
          <a:extLst>
            <a:ext uri="{FF2B5EF4-FFF2-40B4-BE49-F238E27FC236}">
              <a16:creationId xmlns:a16="http://schemas.microsoft.com/office/drawing/2014/main" id="{032AB100-0541-466C-AE48-CF78E5A4461A}"/>
            </a:ext>
          </a:extLst>
        </xdr:cNvPr>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16" name="n_4aveValue【保健センター・保健所】&#10;一人当たり面積">
          <a:extLst>
            <a:ext uri="{FF2B5EF4-FFF2-40B4-BE49-F238E27FC236}">
              <a16:creationId xmlns:a16="http://schemas.microsoft.com/office/drawing/2014/main" id="{FB3A12D0-3186-4789-9692-B12B9FCAE813}"/>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96220</xdr:rowOff>
    </xdr:from>
    <xdr:ext cx="469744" cy="259045"/>
    <xdr:sp macro="" textlink="">
      <xdr:nvSpPr>
        <xdr:cNvPr id="417" name="n_1mainValue【保健センター・保健所】&#10;一人当たり面積">
          <a:extLst>
            <a:ext uri="{FF2B5EF4-FFF2-40B4-BE49-F238E27FC236}">
              <a16:creationId xmlns:a16="http://schemas.microsoft.com/office/drawing/2014/main" id="{20141BF6-5475-45F5-BB4C-91D78D79E1EB}"/>
            </a:ext>
          </a:extLst>
        </xdr:cNvPr>
        <xdr:cNvSpPr txBox="1"/>
      </xdr:nvSpPr>
      <xdr:spPr>
        <a:xfrm>
          <a:off x="21075727" y="1072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101934</xdr:rowOff>
    </xdr:from>
    <xdr:ext cx="469744" cy="259045"/>
    <xdr:sp macro="" textlink="">
      <xdr:nvSpPr>
        <xdr:cNvPr id="418" name="n_2mainValue【保健センター・保健所】&#10;一人当たり面積">
          <a:extLst>
            <a:ext uri="{FF2B5EF4-FFF2-40B4-BE49-F238E27FC236}">
              <a16:creationId xmlns:a16="http://schemas.microsoft.com/office/drawing/2014/main" id="{40B5D185-381D-4887-A25D-FF5CF625C25C}"/>
            </a:ext>
          </a:extLst>
        </xdr:cNvPr>
        <xdr:cNvSpPr txBox="1"/>
      </xdr:nvSpPr>
      <xdr:spPr>
        <a:xfrm>
          <a:off x="20199427" y="1073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104792</xdr:rowOff>
    </xdr:from>
    <xdr:ext cx="469744" cy="259045"/>
    <xdr:sp macro="" textlink="">
      <xdr:nvSpPr>
        <xdr:cNvPr id="419" name="n_3mainValue【保健センター・保健所】&#10;一人当たり面積">
          <a:extLst>
            <a:ext uri="{FF2B5EF4-FFF2-40B4-BE49-F238E27FC236}">
              <a16:creationId xmlns:a16="http://schemas.microsoft.com/office/drawing/2014/main" id="{495EC50F-4302-47BD-8587-3362EE722014}"/>
            </a:ext>
          </a:extLst>
        </xdr:cNvPr>
        <xdr:cNvSpPr txBox="1"/>
      </xdr:nvSpPr>
      <xdr:spPr>
        <a:xfrm>
          <a:off x="19310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a:extLst>
            <a:ext uri="{FF2B5EF4-FFF2-40B4-BE49-F238E27FC236}">
              <a16:creationId xmlns:a16="http://schemas.microsoft.com/office/drawing/2014/main" id="{743E7DDB-FD1B-4676-8AE2-217613EF13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a:extLst>
            <a:ext uri="{FF2B5EF4-FFF2-40B4-BE49-F238E27FC236}">
              <a16:creationId xmlns:a16="http://schemas.microsoft.com/office/drawing/2014/main" id="{169EC14C-8377-4593-8A71-33CA67E9F24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a:extLst>
            <a:ext uri="{FF2B5EF4-FFF2-40B4-BE49-F238E27FC236}">
              <a16:creationId xmlns:a16="http://schemas.microsoft.com/office/drawing/2014/main" id="{F9E20655-E753-45DA-8247-60B9B02371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a:extLst>
            <a:ext uri="{FF2B5EF4-FFF2-40B4-BE49-F238E27FC236}">
              <a16:creationId xmlns:a16="http://schemas.microsoft.com/office/drawing/2014/main" id="{799C3E81-67EA-4A3E-A292-E3F8275FBFB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a:extLst>
            <a:ext uri="{FF2B5EF4-FFF2-40B4-BE49-F238E27FC236}">
              <a16:creationId xmlns:a16="http://schemas.microsoft.com/office/drawing/2014/main" id="{9546B743-1964-4A67-834E-81EDDC223C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a:extLst>
            <a:ext uri="{FF2B5EF4-FFF2-40B4-BE49-F238E27FC236}">
              <a16:creationId xmlns:a16="http://schemas.microsoft.com/office/drawing/2014/main" id="{1CC42CCA-B247-401C-A793-A23E517862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a:extLst>
            <a:ext uri="{FF2B5EF4-FFF2-40B4-BE49-F238E27FC236}">
              <a16:creationId xmlns:a16="http://schemas.microsoft.com/office/drawing/2014/main" id="{BCC05CAC-743A-4058-9136-4A9B5BE070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a:extLst>
            <a:ext uri="{FF2B5EF4-FFF2-40B4-BE49-F238E27FC236}">
              <a16:creationId xmlns:a16="http://schemas.microsoft.com/office/drawing/2014/main" id="{B7E5641F-866F-4343-8981-21BE5EBF152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a:extLst>
            <a:ext uri="{FF2B5EF4-FFF2-40B4-BE49-F238E27FC236}">
              <a16:creationId xmlns:a16="http://schemas.microsoft.com/office/drawing/2014/main" id="{B8D76680-E618-49DC-98C0-B20538F7748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a:extLst>
            <a:ext uri="{FF2B5EF4-FFF2-40B4-BE49-F238E27FC236}">
              <a16:creationId xmlns:a16="http://schemas.microsoft.com/office/drawing/2014/main" id="{1B4F8AC3-04C4-4C52-9099-36A4051C374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0" name="テキスト ボックス 429">
          <a:extLst>
            <a:ext uri="{FF2B5EF4-FFF2-40B4-BE49-F238E27FC236}">
              <a16:creationId xmlns:a16="http://schemas.microsoft.com/office/drawing/2014/main" id="{A91C4E2B-E399-4D14-9DFC-83993FCEF5F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1" name="直線コネクタ 430">
          <a:extLst>
            <a:ext uri="{FF2B5EF4-FFF2-40B4-BE49-F238E27FC236}">
              <a16:creationId xmlns:a16="http://schemas.microsoft.com/office/drawing/2014/main" id="{A5C67A51-28FD-4D58-BA78-F33FF955E60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2" name="テキスト ボックス 431">
          <a:extLst>
            <a:ext uri="{FF2B5EF4-FFF2-40B4-BE49-F238E27FC236}">
              <a16:creationId xmlns:a16="http://schemas.microsoft.com/office/drawing/2014/main" id="{2D5CF1F4-D047-4BD7-9C3E-6B7590FE3A3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3" name="直線コネクタ 432">
          <a:extLst>
            <a:ext uri="{FF2B5EF4-FFF2-40B4-BE49-F238E27FC236}">
              <a16:creationId xmlns:a16="http://schemas.microsoft.com/office/drawing/2014/main" id="{0737B226-EB64-482C-885C-BE2731DC60D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4" name="テキスト ボックス 433">
          <a:extLst>
            <a:ext uri="{FF2B5EF4-FFF2-40B4-BE49-F238E27FC236}">
              <a16:creationId xmlns:a16="http://schemas.microsoft.com/office/drawing/2014/main" id="{EBEE7F0B-847F-4839-A57D-7E2CC24EE4D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5" name="直線コネクタ 434">
          <a:extLst>
            <a:ext uri="{FF2B5EF4-FFF2-40B4-BE49-F238E27FC236}">
              <a16:creationId xmlns:a16="http://schemas.microsoft.com/office/drawing/2014/main" id="{BD6FCD74-E3C8-4BC5-AE4F-6D11D78A66F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6" name="テキスト ボックス 435">
          <a:extLst>
            <a:ext uri="{FF2B5EF4-FFF2-40B4-BE49-F238E27FC236}">
              <a16:creationId xmlns:a16="http://schemas.microsoft.com/office/drawing/2014/main" id="{1104D43F-4212-48E7-8AB2-4CBC6B1EB23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7" name="直線コネクタ 436">
          <a:extLst>
            <a:ext uri="{FF2B5EF4-FFF2-40B4-BE49-F238E27FC236}">
              <a16:creationId xmlns:a16="http://schemas.microsoft.com/office/drawing/2014/main" id="{0A5AFA55-EDE7-40A2-B956-78D2F08B5DE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8" name="テキスト ボックス 437">
          <a:extLst>
            <a:ext uri="{FF2B5EF4-FFF2-40B4-BE49-F238E27FC236}">
              <a16:creationId xmlns:a16="http://schemas.microsoft.com/office/drawing/2014/main" id="{F4E08708-7ACE-415A-9EFC-9243E32FA15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9" name="直線コネクタ 438">
          <a:extLst>
            <a:ext uri="{FF2B5EF4-FFF2-40B4-BE49-F238E27FC236}">
              <a16:creationId xmlns:a16="http://schemas.microsoft.com/office/drawing/2014/main" id="{09E1C99D-4787-40E6-832E-945E4A0B2D7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0" name="テキスト ボックス 439">
          <a:extLst>
            <a:ext uri="{FF2B5EF4-FFF2-40B4-BE49-F238E27FC236}">
              <a16:creationId xmlns:a16="http://schemas.microsoft.com/office/drawing/2014/main" id="{4B21DFDC-5A03-4E19-B29B-2AC0C588D21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1" name="直線コネクタ 440">
          <a:extLst>
            <a:ext uri="{FF2B5EF4-FFF2-40B4-BE49-F238E27FC236}">
              <a16:creationId xmlns:a16="http://schemas.microsoft.com/office/drawing/2014/main" id="{C5B3BD2F-94E2-40FA-85DB-D98B94F3021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2" name="テキスト ボックス 441">
          <a:extLst>
            <a:ext uri="{FF2B5EF4-FFF2-40B4-BE49-F238E27FC236}">
              <a16:creationId xmlns:a16="http://schemas.microsoft.com/office/drawing/2014/main" id="{AFC63E32-772F-4A6A-8E6B-473E24A4899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a:extLst>
            <a:ext uri="{FF2B5EF4-FFF2-40B4-BE49-F238E27FC236}">
              <a16:creationId xmlns:a16="http://schemas.microsoft.com/office/drawing/2014/main" id="{5C329D65-B5A3-4D44-B28B-37F7560133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id="{400CC2C3-6058-49CD-8D19-53CE0B12DE0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445" name="直線コネクタ 444">
          <a:extLst>
            <a:ext uri="{FF2B5EF4-FFF2-40B4-BE49-F238E27FC236}">
              <a16:creationId xmlns:a16="http://schemas.microsoft.com/office/drawing/2014/main" id="{C0CD19BE-2ACB-4FD1-8A7C-B0C038107E03}"/>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6" name="【消防施設】&#10;有形固定資産減価償却率最小値テキスト">
          <a:extLst>
            <a:ext uri="{FF2B5EF4-FFF2-40B4-BE49-F238E27FC236}">
              <a16:creationId xmlns:a16="http://schemas.microsoft.com/office/drawing/2014/main" id="{8C514475-E2AF-41C7-81F2-40B731A2F4C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7" name="直線コネクタ 446">
          <a:extLst>
            <a:ext uri="{FF2B5EF4-FFF2-40B4-BE49-F238E27FC236}">
              <a16:creationId xmlns:a16="http://schemas.microsoft.com/office/drawing/2014/main" id="{70591186-F367-4DDA-9D9A-2F54D439B99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448" name="【消防施設】&#10;有形固定資産減価償却率最大値テキスト">
          <a:extLst>
            <a:ext uri="{FF2B5EF4-FFF2-40B4-BE49-F238E27FC236}">
              <a16:creationId xmlns:a16="http://schemas.microsoft.com/office/drawing/2014/main" id="{33D03420-3CBB-42D2-B579-12FF6629A1C1}"/>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449" name="直線コネクタ 448">
          <a:extLst>
            <a:ext uri="{FF2B5EF4-FFF2-40B4-BE49-F238E27FC236}">
              <a16:creationId xmlns:a16="http://schemas.microsoft.com/office/drawing/2014/main" id="{B3F433E2-D886-40D6-971A-AE6423D17A3F}"/>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450" name="【消防施設】&#10;有形固定資産減価償却率平均値テキスト">
          <a:extLst>
            <a:ext uri="{FF2B5EF4-FFF2-40B4-BE49-F238E27FC236}">
              <a16:creationId xmlns:a16="http://schemas.microsoft.com/office/drawing/2014/main" id="{452B1EBA-CECC-4A92-AEA9-1A0898CE8F4C}"/>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451" name="フローチャート: 判断 450">
          <a:extLst>
            <a:ext uri="{FF2B5EF4-FFF2-40B4-BE49-F238E27FC236}">
              <a16:creationId xmlns:a16="http://schemas.microsoft.com/office/drawing/2014/main" id="{71D0D946-58D3-45D5-B286-5EB928B04596}"/>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52" name="フローチャート: 判断 451">
          <a:extLst>
            <a:ext uri="{FF2B5EF4-FFF2-40B4-BE49-F238E27FC236}">
              <a16:creationId xmlns:a16="http://schemas.microsoft.com/office/drawing/2014/main" id="{7B5255DE-267C-437C-B81A-295907310DE9}"/>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453" name="フローチャート: 判断 452">
          <a:extLst>
            <a:ext uri="{FF2B5EF4-FFF2-40B4-BE49-F238E27FC236}">
              <a16:creationId xmlns:a16="http://schemas.microsoft.com/office/drawing/2014/main" id="{6E6CD43B-4292-42DC-9FAE-3A8DB2BCF64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454" name="フローチャート: 判断 453">
          <a:extLst>
            <a:ext uri="{FF2B5EF4-FFF2-40B4-BE49-F238E27FC236}">
              <a16:creationId xmlns:a16="http://schemas.microsoft.com/office/drawing/2014/main" id="{5A663B53-2B67-4372-8CF2-365AA84E2E21}"/>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455" name="フローチャート: 判断 454">
          <a:extLst>
            <a:ext uri="{FF2B5EF4-FFF2-40B4-BE49-F238E27FC236}">
              <a16:creationId xmlns:a16="http://schemas.microsoft.com/office/drawing/2014/main" id="{93771B1D-0C4F-4BAB-BBAE-06DCF0B3E4C6}"/>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CC927151-E999-4C9B-A6A4-8B5E29A6899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D1AD5EC4-1316-4316-960D-0BC1FBBF22E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F7F57EC1-85E0-4E7A-A5F2-FB18E000811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113E3CA7-2B82-48AB-9F2B-A06B4525FCA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AEB5C16B-1866-4733-BC26-4F745952B48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461" name="楕円 460">
          <a:extLst>
            <a:ext uri="{FF2B5EF4-FFF2-40B4-BE49-F238E27FC236}">
              <a16:creationId xmlns:a16="http://schemas.microsoft.com/office/drawing/2014/main" id="{3476B44F-26DF-4F49-A4A0-D97E41CE9D63}"/>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462" name="【消防施設】&#10;有形固定資産減価償却率該当値テキスト">
          <a:extLst>
            <a:ext uri="{FF2B5EF4-FFF2-40B4-BE49-F238E27FC236}">
              <a16:creationId xmlns:a16="http://schemas.microsoft.com/office/drawing/2014/main" id="{8AF10BE6-51A2-49F8-85DB-AF0CC9A7DCFC}"/>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463" name="楕円 462">
          <a:extLst>
            <a:ext uri="{FF2B5EF4-FFF2-40B4-BE49-F238E27FC236}">
              <a16:creationId xmlns:a16="http://schemas.microsoft.com/office/drawing/2014/main" id="{5D112534-6AD4-4848-9F99-87C817CD31D8}"/>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464" name="直線コネクタ 463">
          <a:extLst>
            <a:ext uri="{FF2B5EF4-FFF2-40B4-BE49-F238E27FC236}">
              <a16:creationId xmlns:a16="http://schemas.microsoft.com/office/drawing/2014/main" id="{C899AAD9-8D78-41A4-8ACC-F89C8425C3DD}"/>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465" name="楕円 464">
          <a:extLst>
            <a:ext uri="{FF2B5EF4-FFF2-40B4-BE49-F238E27FC236}">
              <a16:creationId xmlns:a16="http://schemas.microsoft.com/office/drawing/2014/main" id="{30728BE1-D4EC-478D-9730-AB4C7FD711E4}"/>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466" name="直線コネクタ 465">
          <a:extLst>
            <a:ext uri="{FF2B5EF4-FFF2-40B4-BE49-F238E27FC236}">
              <a16:creationId xmlns:a16="http://schemas.microsoft.com/office/drawing/2014/main" id="{8D763697-02D3-49CD-9503-7D9FBCD24FCE}"/>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467" name="楕円 466">
          <a:extLst>
            <a:ext uri="{FF2B5EF4-FFF2-40B4-BE49-F238E27FC236}">
              <a16:creationId xmlns:a16="http://schemas.microsoft.com/office/drawing/2014/main" id="{BA75B3B0-1DB7-4BE0-93C3-147A50013341}"/>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468" name="直線コネクタ 467">
          <a:extLst>
            <a:ext uri="{FF2B5EF4-FFF2-40B4-BE49-F238E27FC236}">
              <a16:creationId xmlns:a16="http://schemas.microsoft.com/office/drawing/2014/main" id="{1444FF7A-88D2-4A70-B981-FE7A85B08F5E}"/>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469" name="楕円 468">
          <a:extLst>
            <a:ext uri="{FF2B5EF4-FFF2-40B4-BE49-F238E27FC236}">
              <a16:creationId xmlns:a16="http://schemas.microsoft.com/office/drawing/2014/main" id="{84F33DFD-73C2-4174-A924-16004451DB2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470" name="直線コネクタ 469">
          <a:extLst>
            <a:ext uri="{FF2B5EF4-FFF2-40B4-BE49-F238E27FC236}">
              <a16:creationId xmlns:a16="http://schemas.microsoft.com/office/drawing/2014/main" id="{7D39E098-9CE4-4C00-A584-8A56D16187D1}"/>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71" name="n_1aveValue【消防施設】&#10;有形固定資産減価償却率">
          <a:extLst>
            <a:ext uri="{FF2B5EF4-FFF2-40B4-BE49-F238E27FC236}">
              <a16:creationId xmlns:a16="http://schemas.microsoft.com/office/drawing/2014/main" id="{836BDF9D-D86C-4866-B349-BDD522116580}"/>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472" name="n_2aveValue【消防施設】&#10;有形固定資産減価償却率">
          <a:extLst>
            <a:ext uri="{FF2B5EF4-FFF2-40B4-BE49-F238E27FC236}">
              <a16:creationId xmlns:a16="http://schemas.microsoft.com/office/drawing/2014/main" id="{ED385D00-CF1D-4627-8A6A-6879151B468A}"/>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473" name="n_3aveValue【消防施設】&#10;有形固定資産減価償却率">
          <a:extLst>
            <a:ext uri="{FF2B5EF4-FFF2-40B4-BE49-F238E27FC236}">
              <a16:creationId xmlns:a16="http://schemas.microsoft.com/office/drawing/2014/main" id="{7EB6410C-FC59-4DC5-B45C-70AB3F087C18}"/>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474" name="n_4aveValue【消防施設】&#10;有形固定資産減価償却率">
          <a:extLst>
            <a:ext uri="{FF2B5EF4-FFF2-40B4-BE49-F238E27FC236}">
              <a16:creationId xmlns:a16="http://schemas.microsoft.com/office/drawing/2014/main" id="{0CC86F09-47D7-4EA9-8478-DA88CAE1413F}"/>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475" name="n_1mainValue【消防施設】&#10;有形固定資産減価償却率">
          <a:extLst>
            <a:ext uri="{FF2B5EF4-FFF2-40B4-BE49-F238E27FC236}">
              <a16:creationId xmlns:a16="http://schemas.microsoft.com/office/drawing/2014/main" id="{DD1B1DAB-11E0-4BA7-971A-DF3121C33E67}"/>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476" name="n_2mainValue【消防施設】&#10;有形固定資産減価償却率">
          <a:extLst>
            <a:ext uri="{FF2B5EF4-FFF2-40B4-BE49-F238E27FC236}">
              <a16:creationId xmlns:a16="http://schemas.microsoft.com/office/drawing/2014/main" id="{3D031DCA-B071-4DAB-8A2D-A63F67C63502}"/>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477" name="n_3mainValue【消防施設】&#10;有形固定資産減価償却率">
          <a:extLst>
            <a:ext uri="{FF2B5EF4-FFF2-40B4-BE49-F238E27FC236}">
              <a16:creationId xmlns:a16="http://schemas.microsoft.com/office/drawing/2014/main" id="{B7F07466-1A10-4F1F-A171-02EACE2B74D7}"/>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478" name="n_4mainValue【消防施設】&#10;有形固定資産減価償却率">
          <a:extLst>
            <a:ext uri="{FF2B5EF4-FFF2-40B4-BE49-F238E27FC236}">
              <a16:creationId xmlns:a16="http://schemas.microsoft.com/office/drawing/2014/main" id="{702CFE29-8360-4220-AF4F-F00A6A43351A}"/>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a:extLst>
            <a:ext uri="{FF2B5EF4-FFF2-40B4-BE49-F238E27FC236}">
              <a16:creationId xmlns:a16="http://schemas.microsoft.com/office/drawing/2014/main" id="{FCEB1DE6-32C4-407A-BC53-EEF5D97201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a:extLst>
            <a:ext uri="{FF2B5EF4-FFF2-40B4-BE49-F238E27FC236}">
              <a16:creationId xmlns:a16="http://schemas.microsoft.com/office/drawing/2014/main" id="{754B1790-D893-4C1C-873B-DEC75FC96D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a:extLst>
            <a:ext uri="{FF2B5EF4-FFF2-40B4-BE49-F238E27FC236}">
              <a16:creationId xmlns:a16="http://schemas.microsoft.com/office/drawing/2014/main" id="{F6036068-980C-4D87-A4A9-857ADFD2FB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a:extLst>
            <a:ext uri="{FF2B5EF4-FFF2-40B4-BE49-F238E27FC236}">
              <a16:creationId xmlns:a16="http://schemas.microsoft.com/office/drawing/2014/main" id="{168BEAF0-FF1E-40C9-A4D7-B23DA91F1E8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a:extLst>
            <a:ext uri="{FF2B5EF4-FFF2-40B4-BE49-F238E27FC236}">
              <a16:creationId xmlns:a16="http://schemas.microsoft.com/office/drawing/2014/main" id="{8166DC3A-7AC3-408F-9557-6BB888776E4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a:extLst>
            <a:ext uri="{FF2B5EF4-FFF2-40B4-BE49-F238E27FC236}">
              <a16:creationId xmlns:a16="http://schemas.microsoft.com/office/drawing/2014/main" id="{B1F1B243-C261-4B9E-83C9-BEE44CAC662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a:extLst>
            <a:ext uri="{FF2B5EF4-FFF2-40B4-BE49-F238E27FC236}">
              <a16:creationId xmlns:a16="http://schemas.microsoft.com/office/drawing/2014/main" id="{DB24FE18-57EB-4587-B86C-C0BF2DD277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a:extLst>
            <a:ext uri="{FF2B5EF4-FFF2-40B4-BE49-F238E27FC236}">
              <a16:creationId xmlns:a16="http://schemas.microsoft.com/office/drawing/2014/main" id="{423C364E-8BEC-4A75-A81E-50040EE8F84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a:extLst>
            <a:ext uri="{FF2B5EF4-FFF2-40B4-BE49-F238E27FC236}">
              <a16:creationId xmlns:a16="http://schemas.microsoft.com/office/drawing/2014/main" id="{8C1C3145-21A9-487F-B7BE-E4300A73EAC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a:extLst>
            <a:ext uri="{FF2B5EF4-FFF2-40B4-BE49-F238E27FC236}">
              <a16:creationId xmlns:a16="http://schemas.microsoft.com/office/drawing/2014/main" id="{BB69F0CC-9FF8-46A4-8068-FBFB3395E9E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9" name="直線コネクタ 488">
          <a:extLst>
            <a:ext uri="{FF2B5EF4-FFF2-40B4-BE49-F238E27FC236}">
              <a16:creationId xmlns:a16="http://schemas.microsoft.com/office/drawing/2014/main" id="{977F0A04-E531-40D9-8543-3FD11AA3652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0" name="テキスト ボックス 489">
          <a:extLst>
            <a:ext uri="{FF2B5EF4-FFF2-40B4-BE49-F238E27FC236}">
              <a16:creationId xmlns:a16="http://schemas.microsoft.com/office/drawing/2014/main" id="{98007F0E-6639-42E9-B8E7-525DF006A66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1" name="直線コネクタ 490">
          <a:extLst>
            <a:ext uri="{FF2B5EF4-FFF2-40B4-BE49-F238E27FC236}">
              <a16:creationId xmlns:a16="http://schemas.microsoft.com/office/drawing/2014/main" id="{52D8809F-50CB-4E0A-9991-DA4F91F94BD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2" name="テキスト ボックス 491">
          <a:extLst>
            <a:ext uri="{FF2B5EF4-FFF2-40B4-BE49-F238E27FC236}">
              <a16:creationId xmlns:a16="http://schemas.microsoft.com/office/drawing/2014/main" id="{93DD73BA-43FB-468B-BBC7-1B900B19136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3" name="直線コネクタ 492">
          <a:extLst>
            <a:ext uri="{FF2B5EF4-FFF2-40B4-BE49-F238E27FC236}">
              <a16:creationId xmlns:a16="http://schemas.microsoft.com/office/drawing/2014/main" id="{F8FCCA01-7EA3-4B88-BF66-80EC1BE2075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4" name="テキスト ボックス 493">
          <a:extLst>
            <a:ext uri="{FF2B5EF4-FFF2-40B4-BE49-F238E27FC236}">
              <a16:creationId xmlns:a16="http://schemas.microsoft.com/office/drawing/2014/main" id="{E8D33267-E4A7-4FD5-A066-AA4CE9C5865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5" name="直線コネクタ 494">
          <a:extLst>
            <a:ext uri="{FF2B5EF4-FFF2-40B4-BE49-F238E27FC236}">
              <a16:creationId xmlns:a16="http://schemas.microsoft.com/office/drawing/2014/main" id="{FD92B0A5-919F-4F7A-AF8B-3D839EFA4E0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6" name="テキスト ボックス 495">
          <a:extLst>
            <a:ext uri="{FF2B5EF4-FFF2-40B4-BE49-F238E27FC236}">
              <a16:creationId xmlns:a16="http://schemas.microsoft.com/office/drawing/2014/main" id="{E056B97F-BAC6-4DF4-B76B-2972F1089A7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7" name="直線コネクタ 496">
          <a:extLst>
            <a:ext uri="{FF2B5EF4-FFF2-40B4-BE49-F238E27FC236}">
              <a16:creationId xmlns:a16="http://schemas.microsoft.com/office/drawing/2014/main" id="{83FC11D8-226D-44C9-9589-7333FBBE2B5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8" name="テキスト ボックス 497">
          <a:extLst>
            <a:ext uri="{FF2B5EF4-FFF2-40B4-BE49-F238E27FC236}">
              <a16:creationId xmlns:a16="http://schemas.microsoft.com/office/drawing/2014/main" id="{D8AF9826-86E5-4450-A5C0-8195368F4BB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a:extLst>
            <a:ext uri="{FF2B5EF4-FFF2-40B4-BE49-F238E27FC236}">
              <a16:creationId xmlns:a16="http://schemas.microsoft.com/office/drawing/2014/main" id="{7C5AB2BD-7EA3-42BE-84F9-A26B95D535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a:extLst>
            <a:ext uri="{FF2B5EF4-FFF2-40B4-BE49-F238E27FC236}">
              <a16:creationId xmlns:a16="http://schemas.microsoft.com/office/drawing/2014/main" id="{73A0E1E3-D1AA-4D47-9BD8-07E6A5DA507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a:extLst>
            <a:ext uri="{FF2B5EF4-FFF2-40B4-BE49-F238E27FC236}">
              <a16:creationId xmlns:a16="http://schemas.microsoft.com/office/drawing/2014/main" id="{B022848C-19A8-4CBD-A3FA-48ACE131C56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502" name="直線コネクタ 501">
          <a:extLst>
            <a:ext uri="{FF2B5EF4-FFF2-40B4-BE49-F238E27FC236}">
              <a16:creationId xmlns:a16="http://schemas.microsoft.com/office/drawing/2014/main" id="{ECE7012B-E342-4615-B364-011EED488CAD}"/>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3" name="【消防施設】&#10;一人当たり面積最小値テキスト">
          <a:extLst>
            <a:ext uri="{FF2B5EF4-FFF2-40B4-BE49-F238E27FC236}">
              <a16:creationId xmlns:a16="http://schemas.microsoft.com/office/drawing/2014/main" id="{E07E336A-C975-49B3-9346-E45A40E66D36}"/>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04" name="直線コネクタ 503">
          <a:extLst>
            <a:ext uri="{FF2B5EF4-FFF2-40B4-BE49-F238E27FC236}">
              <a16:creationId xmlns:a16="http://schemas.microsoft.com/office/drawing/2014/main" id="{0A622EC1-AE78-4A10-8338-8E39586009D2}"/>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505" name="【消防施設】&#10;一人当たり面積最大値テキスト">
          <a:extLst>
            <a:ext uri="{FF2B5EF4-FFF2-40B4-BE49-F238E27FC236}">
              <a16:creationId xmlns:a16="http://schemas.microsoft.com/office/drawing/2014/main" id="{B6FA3548-F1DF-48FD-95C5-7E87DC7B60C9}"/>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506" name="直線コネクタ 505">
          <a:extLst>
            <a:ext uri="{FF2B5EF4-FFF2-40B4-BE49-F238E27FC236}">
              <a16:creationId xmlns:a16="http://schemas.microsoft.com/office/drawing/2014/main" id="{46B1AC27-8FAA-4165-B0C3-B5F39BFCD157}"/>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507" name="【消防施設】&#10;一人当たり面積平均値テキスト">
          <a:extLst>
            <a:ext uri="{FF2B5EF4-FFF2-40B4-BE49-F238E27FC236}">
              <a16:creationId xmlns:a16="http://schemas.microsoft.com/office/drawing/2014/main" id="{585C643E-429A-4275-B1B0-7FE774A82AD7}"/>
            </a:ext>
          </a:extLst>
        </xdr:cNvPr>
        <xdr:cNvSpPr txBox="1"/>
      </xdr:nvSpPr>
      <xdr:spPr>
        <a:xfrm>
          <a:off x="22199600" y="14397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508" name="フローチャート: 判断 507">
          <a:extLst>
            <a:ext uri="{FF2B5EF4-FFF2-40B4-BE49-F238E27FC236}">
              <a16:creationId xmlns:a16="http://schemas.microsoft.com/office/drawing/2014/main" id="{6DE9216A-FB3D-43F4-8778-32B5860E8159}"/>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509" name="フローチャート: 判断 508">
          <a:extLst>
            <a:ext uri="{FF2B5EF4-FFF2-40B4-BE49-F238E27FC236}">
              <a16:creationId xmlns:a16="http://schemas.microsoft.com/office/drawing/2014/main" id="{7619D7A8-23B4-4024-8D0A-CC54FA769132}"/>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510" name="フローチャート: 判断 509">
          <a:extLst>
            <a:ext uri="{FF2B5EF4-FFF2-40B4-BE49-F238E27FC236}">
              <a16:creationId xmlns:a16="http://schemas.microsoft.com/office/drawing/2014/main" id="{EEE3B2D5-C47C-4799-A96C-BFB563980BE9}"/>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511" name="フローチャート: 判断 510">
          <a:extLst>
            <a:ext uri="{FF2B5EF4-FFF2-40B4-BE49-F238E27FC236}">
              <a16:creationId xmlns:a16="http://schemas.microsoft.com/office/drawing/2014/main" id="{82CD3491-184D-4F31-844E-A496EE436ED4}"/>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512" name="フローチャート: 判断 511">
          <a:extLst>
            <a:ext uri="{FF2B5EF4-FFF2-40B4-BE49-F238E27FC236}">
              <a16:creationId xmlns:a16="http://schemas.microsoft.com/office/drawing/2014/main" id="{33186484-03C1-4D33-A7EE-2D49009AFFC7}"/>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1C27C07E-D831-4872-9B75-687A57BF9FC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93173857-C60E-469D-B624-0EC71EE2CAE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14855B73-6F34-4468-868B-1263A8C73A9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B9E36A03-979F-4671-917C-B0D3C3CB2DB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92C57680-3943-481A-8398-0227CFADFB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45213</xdr:rowOff>
    </xdr:from>
    <xdr:to>
      <xdr:col>116</xdr:col>
      <xdr:colOff>114300</xdr:colOff>
      <xdr:row>86</xdr:row>
      <xdr:rowOff>146813</xdr:rowOff>
    </xdr:to>
    <xdr:sp macro="" textlink="">
      <xdr:nvSpPr>
        <xdr:cNvPr id="518" name="楕円 517">
          <a:extLst>
            <a:ext uri="{FF2B5EF4-FFF2-40B4-BE49-F238E27FC236}">
              <a16:creationId xmlns:a16="http://schemas.microsoft.com/office/drawing/2014/main" id="{A7A27570-DEB9-4F81-979E-3D7BA46B3E9A}"/>
            </a:ext>
          </a:extLst>
        </xdr:cNvPr>
        <xdr:cNvSpPr/>
      </xdr:nvSpPr>
      <xdr:spPr>
        <a:xfrm>
          <a:off x="22110700" y="147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131590</xdr:rowOff>
    </xdr:from>
    <xdr:ext cx="469744" cy="259045"/>
    <xdr:sp macro="" textlink="">
      <xdr:nvSpPr>
        <xdr:cNvPr id="519" name="【消防施設】&#10;一人当たり面積該当値テキスト">
          <a:extLst>
            <a:ext uri="{FF2B5EF4-FFF2-40B4-BE49-F238E27FC236}">
              <a16:creationId xmlns:a16="http://schemas.microsoft.com/office/drawing/2014/main" id="{B8C3EB75-BBD3-497F-927C-8C24406D3409}"/>
            </a:ext>
          </a:extLst>
        </xdr:cNvPr>
        <xdr:cNvSpPr txBox="1"/>
      </xdr:nvSpPr>
      <xdr:spPr>
        <a:xfrm>
          <a:off x="22199600" y="147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45213</xdr:rowOff>
    </xdr:from>
    <xdr:to>
      <xdr:col>112</xdr:col>
      <xdr:colOff>38100</xdr:colOff>
      <xdr:row>86</xdr:row>
      <xdr:rowOff>146813</xdr:rowOff>
    </xdr:to>
    <xdr:sp macro="" textlink="">
      <xdr:nvSpPr>
        <xdr:cNvPr id="520" name="楕円 519">
          <a:extLst>
            <a:ext uri="{FF2B5EF4-FFF2-40B4-BE49-F238E27FC236}">
              <a16:creationId xmlns:a16="http://schemas.microsoft.com/office/drawing/2014/main" id="{20293BEC-7F17-4806-9CE4-88583C542CD6}"/>
            </a:ext>
          </a:extLst>
        </xdr:cNvPr>
        <xdr:cNvSpPr/>
      </xdr:nvSpPr>
      <xdr:spPr>
        <a:xfrm>
          <a:off x="21272500" y="147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96013</xdr:rowOff>
    </xdr:from>
    <xdr:to>
      <xdr:col>116</xdr:col>
      <xdr:colOff>63500</xdr:colOff>
      <xdr:row>86</xdr:row>
      <xdr:rowOff>96013</xdr:rowOff>
    </xdr:to>
    <xdr:cxnSp macro="">
      <xdr:nvCxnSpPr>
        <xdr:cNvPr id="521" name="直線コネクタ 520">
          <a:extLst>
            <a:ext uri="{FF2B5EF4-FFF2-40B4-BE49-F238E27FC236}">
              <a16:creationId xmlns:a16="http://schemas.microsoft.com/office/drawing/2014/main" id="{AD37E443-C831-41F8-AD8D-C23BA27D1161}"/>
            </a:ext>
          </a:extLst>
        </xdr:cNvPr>
        <xdr:cNvCxnSpPr/>
      </xdr:nvCxnSpPr>
      <xdr:spPr>
        <a:xfrm>
          <a:off x="21323300" y="148407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45974</xdr:rowOff>
    </xdr:from>
    <xdr:to>
      <xdr:col>107</xdr:col>
      <xdr:colOff>101600</xdr:colOff>
      <xdr:row>86</xdr:row>
      <xdr:rowOff>147574</xdr:rowOff>
    </xdr:to>
    <xdr:sp macro="" textlink="">
      <xdr:nvSpPr>
        <xdr:cNvPr id="522" name="楕円 521">
          <a:extLst>
            <a:ext uri="{FF2B5EF4-FFF2-40B4-BE49-F238E27FC236}">
              <a16:creationId xmlns:a16="http://schemas.microsoft.com/office/drawing/2014/main" id="{56E0C05D-F88B-4D30-82C4-C22C25F9039A}"/>
            </a:ext>
          </a:extLst>
        </xdr:cNvPr>
        <xdr:cNvSpPr/>
      </xdr:nvSpPr>
      <xdr:spPr>
        <a:xfrm>
          <a:off x="20383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96013</xdr:rowOff>
    </xdr:from>
    <xdr:to>
      <xdr:col>111</xdr:col>
      <xdr:colOff>177800</xdr:colOff>
      <xdr:row>86</xdr:row>
      <xdr:rowOff>96774</xdr:rowOff>
    </xdr:to>
    <xdr:cxnSp macro="">
      <xdr:nvCxnSpPr>
        <xdr:cNvPr id="523" name="直線コネクタ 522">
          <a:extLst>
            <a:ext uri="{FF2B5EF4-FFF2-40B4-BE49-F238E27FC236}">
              <a16:creationId xmlns:a16="http://schemas.microsoft.com/office/drawing/2014/main" id="{C277F899-B51E-426C-9DE5-EE9EB7C4BF53}"/>
            </a:ext>
          </a:extLst>
        </xdr:cNvPr>
        <xdr:cNvCxnSpPr/>
      </xdr:nvCxnSpPr>
      <xdr:spPr>
        <a:xfrm flipV="1">
          <a:off x="20434300" y="148407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46737</xdr:rowOff>
    </xdr:from>
    <xdr:to>
      <xdr:col>102</xdr:col>
      <xdr:colOff>165100</xdr:colOff>
      <xdr:row>86</xdr:row>
      <xdr:rowOff>148337</xdr:rowOff>
    </xdr:to>
    <xdr:sp macro="" textlink="">
      <xdr:nvSpPr>
        <xdr:cNvPr id="524" name="楕円 523">
          <a:extLst>
            <a:ext uri="{FF2B5EF4-FFF2-40B4-BE49-F238E27FC236}">
              <a16:creationId xmlns:a16="http://schemas.microsoft.com/office/drawing/2014/main" id="{6FD7ABB3-D49C-4C53-A684-DCF1717C5D2A}"/>
            </a:ext>
          </a:extLst>
        </xdr:cNvPr>
        <xdr:cNvSpPr/>
      </xdr:nvSpPr>
      <xdr:spPr>
        <a:xfrm>
          <a:off x="194945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96774</xdr:rowOff>
    </xdr:from>
    <xdr:to>
      <xdr:col>107</xdr:col>
      <xdr:colOff>50800</xdr:colOff>
      <xdr:row>86</xdr:row>
      <xdr:rowOff>97537</xdr:rowOff>
    </xdr:to>
    <xdr:cxnSp macro="">
      <xdr:nvCxnSpPr>
        <xdr:cNvPr id="525" name="直線コネクタ 524">
          <a:extLst>
            <a:ext uri="{FF2B5EF4-FFF2-40B4-BE49-F238E27FC236}">
              <a16:creationId xmlns:a16="http://schemas.microsoft.com/office/drawing/2014/main" id="{C24A4492-C327-42F9-B352-43A0BF68CEE6}"/>
            </a:ext>
          </a:extLst>
        </xdr:cNvPr>
        <xdr:cNvCxnSpPr/>
      </xdr:nvCxnSpPr>
      <xdr:spPr>
        <a:xfrm flipV="1">
          <a:off x="19545300" y="148414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46737</xdr:rowOff>
    </xdr:from>
    <xdr:to>
      <xdr:col>98</xdr:col>
      <xdr:colOff>38100</xdr:colOff>
      <xdr:row>86</xdr:row>
      <xdr:rowOff>148337</xdr:rowOff>
    </xdr:to>
    <xdr:sp macro="" textlink="">
      <xdr:nvSpPr>
        <xdr:cNvPr id="526" name="楕円 525">
          <a:extLst>
            <a:ext uri="{FF2B5EF4-FFF2-40B4-BE49-F238E27FC236}">
              <a16:creationId xmlns:a16="http://schemas.microsoft.com/office/drawing/2014/main" id="{8A42F060-0571-4ADA-933B-4BEF384A9AAD}"/>
            </a:ext>
          </a:extLst>
        </xdr:cNvPr>
        <xdr:cNvSpPr/>
      </xdr:nvSpPr>
      <xdr:spPr>
        <a:xfrm>
          <a:off x="186055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97537</xdr:rowOff>
    </xdr:from>
    <xdr:to>
      <xdr:col>102</xdr:col>
      <xdr:colOff>114300</xdr:colOff>
      <xdr:row>86</xdr:row>
      <xdr:rowOff>97537</xdr:rowOff>
    </xdr:to>
    <xdr:cxnSp macro="">
      <xdr:nvCxnSpPr>
        <xdr:cNvPr id="527" name="直線コネクタ 526">
          <a:extLst>
            <a:ext uri="{FF2B5EF4-FFF2-40B4-BE49-F238E27FC236}">
              <a16:creationId xmlns:a16="http://schemas.microsoft.com/office/drawing/2014/main" id="{5E179F1C-0DB5-4B53-9166-2912DA6E0E54}"/>
            </a:ext>
          </a:extLst>
        </xdr:cNvPr>
        <xdr:cNvCxnSpPr/>
      </xdr:nvCxnSpPr>
      <xdr:spPr>
        <a:xfrm>
          <a:off x="18656300" y="14842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528" name="n_1aveValue【消防施設】&#10;一人当たり面積">
          <a:extLst>
            <a:ext uri="{FF2B5EF4-FFF2-40B4-BE49-F238E27FC236}">
              <a16:creationId xmlns:a16="http://schemas.microsoft.com/office/drawing/2014/main" id="{5119D861-5EB7-4D97-97F0-AB2366E26652}"/>
            </a:ext>
          </a:extLst>
        </xdr:cNvPr>
        <xdr:cNvSpPr txBox="1"/>
      </xdr:nvSpPr>
      <xdr:spPr>
        <a:xfrm>
          <a:off x="21075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529" name="n_2aveValue【消防施設】&#10;一人当たり面積">
          <a:extLst>
            <a:ext uri="{FF2B5EF4-FFF2-40B4-BE49-F238E27FC236}">
              <a16:creationId xmlns:a16="http://schemas.microsoft.com/office/drawing/2014/main" id="{684D813E-E703-4880-9D3D-F5B963D5B6A9}"/>
            </a:ext>
          </a:extLst>
        </xdr:cNvPr>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530" name="n_3aveValue【消防施設】&#10;一人当たり面積">
          <a:extLst>
            <a:ext uri="{FF2B5EF4-FFF2-40B4-BE49-F238E27FC236}">
              <a16:creationId xmlns:a16="http://schemas.microsoft.com/office/drawing/2014/main" id="{20117EA1-C938-4263-A3E4-DB6506779FC7}"/>
            </a:ext>
          </a:extLst>
        </xdr:cNvPr>
        <xdr:cNvSpPr txBox="1"/>
      </xdr:nvSpPr>
      <xdr:spPr>
        <a:xfrm>
          <a:off x="193104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531" name="n_4aveValue【消防施設】&#10;一人当たり面積">
          <a:extLst>
            <a:ext uri="{FF2B5EF4-FFF2-40B4-BE49-F238E27FC236}">
              <a16:creationId xmlns:a16="http://schemas.microsoft.com/office/drawing/2014/main" id="{1BD5DDDB-ED90-48FC-8D06-DF65B941E02F}"/>
            </a:ext>
          </a:extLst>
        </xdr:cNvPr>
        <xdr:cNvSpPr txBox="1"/>
      </xdr:nvSpPr>
      <xdr:spPr>
        <a:xfrm>
          <a:off x="18421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137940</xdr:rowOff>
    </xdr:from>
    <xdr:ext cx="469744" cy="259045"/>
    <xdr:sp macro="" textlink="">
      <xdr:nvSpPr>
        <xdr:cNvPr id="532" name="n_1mainValue【消防施設】&#10;一人当たり面積">
          <a:extLst>
            <a:ext uri="{FF2B5EF4-FFF2-40B4-BE49-F238E27FC236}">
              <a16:creationId xmlns:a16="http://schemas.microsoft.com/office/drawing/2014/main" id="{DBEF75AD-71FC-44A2-8E9D-192307285668}"/>
            </a:ext>
          </a:extLst>
        </xdr:cNvPr>
        <xdr:cNvSpPr txBox="1"/>
      </xdr:nvSpPr>
      <xdr:spPr>
        <a:xfrm>
          <a:off x="21075727" y="1488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138701</xdr:rowOff>
    </xdr:from>
    <xdr:ext cx="469744" cy="259045"/>
    <xdr:sp macro="" textlink="">
      <xdr:nvSpPr>
        <xdr:cNvPr id="533" name="n_2mainValue【消防施設】&#10;一人当たり面積">
          <a:extLst>
            <a:ext uri="{FF2B5EF4-FFF2-40B4-BE49-F238E27FC236}">
              <a16:creationId xmlns:a16="http://schemas.microsoft.com/office/drawing/2014/main" id="{E94AE2FF-B446-4580-A228-56ED9C401273}"/>
            </a:ext>
          </a:extLst>
        </xdr:cNvPr>
        <xdr:cNvSpPr txBox="1"/>
      </xdr:nvSpPr>
      <xdr:spPr>
        <a:xfrm>
          <a:off x="201994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139464</xdr:rowOff>
    </xdr:from>
    <xdr:ext cx="469744" cy="259045"/>
    <xdr:sp macro="" textlink="">
      <xdr:nvSpPr>
        <xdr:cNvPr id="534" name="n_3mainValue【消防施設】&#10;一人当たり面積">
          <a:extLst>
            <a:ext uri="{FF2B5EF4-FFF2-40B4-BE49-F238E27FC236}">
              <a16:creationId xmlns:a16="http://schemas.microsoft.com/office/drawing/2014/main" id="{A6D01C86-B0D5-478F-805D-0E78C383D740}"/>
            </a:ext>
          </a:extLst>
        </xdr:cNvPr>
        <xdr:cNvSpPr txBox="1"/>
      </xdr:nvSpPr>
      <xdr:spPr>
        <a:xfrm>
          <a:off x="19310427" y="148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139464</xdr:rowOff>
    </xdr:from>
    <xdr:ext cx="469744" cy="259045"/>
    <xdr:sp macro="" textlink="">
      <xdr:nvSpPr>
        <xdr:cNvPr id="535" name="n_4mainValue【消防施設】&#10;一人当たり面積">
          <a:extLst>
            <a:ext uri="{FF2B5EF4-FFF2-40B4-BE49-F238E27FC236}">
              <a16:creationId xmlns:a16="http://schemas.microsoft.com/office/drawing/2014/main" id="{2893C533-9672-4224-B7C6-52D4D3F342D0}"/>
            </a:ext>
          </a:extLst>
        </xdr:cNvPr>
        <xdr:cNvSpPr txBox="1"/>
      </xdr:nvSpPr>
      <xdr:spPr>
        <a:xfrm>
          <a:off x="18421427" y="148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B4924759-1B8C-46AF-A554-B8A2EABDB4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A01ACFC9-DE30-4672-8860-4A781EF0EF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C5CC6556-9E3D-4DF5-B443-17989723D7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0AA3B7BE-FD7B-49C9-943A-DDA1655364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C9AB886F-E77B-4977-89AB-CBEB046F79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CF79C4C3-A756-4C05-8059-9CD9D30070C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1EE86686-304D-4C38-AD17-AA849141CE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F2F33DF6-019E-4356-A501-C7EC0EDA59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id="{BEE336F7-051E-49BC-9E59-DC4F63FE627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8C0691F9-FE40-4A07-8ECA-44627DB5DA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id="{941F327F-A322-46A4-80E2-167742CB066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7" name="直線コネクタ 546">
          <a:extLst>
            <a:ext uri="{FF2B5EF4-FFF2-40B4-BE49-F238E27FC236}">
              <a16:creationId xmlns:a16="http://schemas.microsoft.com/office/drawing/2014/main" id="{D29144EC-CA24-4ECA-A9E5-3321CB172CA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8" name="テキスト ボックス 547">
          <a:extLst>
            <a:ext uri="{FF2B5EF4-FFF2-40B4-BE49-F238E27FC236}">
              <a16:creationId xmlns:a16="http://schemas.microsoft.com/office/drawing/2014/main" id="{30CCD25B-319D-4A84-A8BA-F9AF382981C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9" name="直線コネクタ 548">
          <a:extLst>
            <a:ext uri="{FF2B5EF4-FFF2-40B4-BE49-F238E27FC236}">
              <a16:creationId xmlns:a16="http://schemas.microsoft.com/office/drawing/2014/main" id="{B0D7A165-5EAD-4678-B19F-5A8E5CA70F6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0" name="テキスト ボックス 549">
          <a:extLst>
            <a:ext uri="{FF2B5EF4-FFF2-40B4-BE49-F238E27FC236}">
              <a16:creationId xmlns:a16="http://schemas.microsoft.com/office/drawing/2014/main" id="{CEBD981E-A9DD-491F-8B2F-2771925F9AA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1" name="直線コネクタ 550">
          <a:extLst>
            <a:ext uri="{FF2B5EF4-FFF2-40B4-BE49-F238E27FC236}">
              <a16:creationId xmlns:a16="http://schemas.microsoft.com/office/drawing/2014/main" id="{D8FE0607-9148-4391-83EA-82D0B7B2997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2" name="テキスト ボックス 551">
          <a:extLst>
            <a:ext uri="{FF2B5EF4-FFF2-40B4-BE49-F238E27FC236}">
              <a16:creationId xmlns:a16="http://schemas.microsoft.com/office/drawing/2014/main" id="{1181E754-662A-4FB9-A739-289D69A8E00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3" name="直線コネクタ 552">
          <a:extLst>
            <a:ext uri="{FF2B5EF4-FFF2-40B4-BE49-F238E27FC236}">
              <a16:creationId xmlns:a16="http://schemas.microsoft.com/office/drawing/2014/main" id="{70916D71-4208-4A6C-A84C-88B4D7730FD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4" name="テキスト ボックス 553">
          <a:extLst>
            <a:ext uri="{FF2B5EF4-FFF2-40B4-BE49-F238E27FC236}">
              <a16:creationId xmlns:a16="http://schemas.microsoft.com/office/drawing/2014/main" id="{AF7996DE-F5AA-4B83-BB81-98AACE6031E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5" name="直線コネクタ 554">
          <a:extLst>
            <a:ext uri="{FF2B5EF4-FFF2-40B4-BE49-F238E27FC236}">
              <a16:creationId xmlns:a16="http://schemas.microsoft.com/office/drawing/2014/main" id="{5C9F8FA6-E0C0-4AA0-9ABB-7D2CE91A50D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6" name="テキスト ボックス 555">
          <a:extLst>
            <a:ext uri="{FF2B5EF4-FFF2-40B4-BE49-F238E27FC236}">
              <a16:creationId xmlns:a16="http://schemas.microsoft.com/office/drawing/2014/main" id="{E302BC7B-F820-4200-95C2-0BFF9EB4ABB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48EC9050-FE88-46EA-B70B-D3DEC9C890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BF41FA27-24AC-49FC-9C31-8547AFEDB1A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59" name="直線コネクタ 558">
          <a:extLst>
            <a:ext uri="{FF2B5EF4-FFF2-40B4-BE49-F238E27FC236}">
              <a16:creationId xmlns:a16="http://schemas.microsoft.com/office/drawing/2014/main" id="{49360508-3CBE-402A-9228-F62EFA50411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0" name="【庁舎】&#10;有形固定資産減価償却率最小値テキスト">
          <a:extLst>
            <a:ext uri="{FF2B5EF4-FFF2-40B4-BE49-F238E27FC236}">
              <a16:creationId xmlns:a16="http://schemas.microsoft.com/office/drawing/2014/main" id="{274C4C35-6E73-4041-99AD-7666BC8217E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1" name="直線コネクタ 560">
          <a:extLst>
            <a:ext uri="{FF2B5EF4-FFF2-40B4-BE49-F238E27FC236}">
              <a16:creationId xmlns:a16="http://schemas.microsoft.com/office/drawing/2014/main" id="{09AB9311-8C1C-41BB-9C3C-11AE0A11EBC6}"/>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2" name="【庁舎】&#10;有形固定資産減価償却率最大値テキスト">
          <a:extLst>
            <a:ext uri="{FF2B5EF4-FFF2-40B4-BE49-F238E27FC236}">
              <a16:creationId xmlns:a16="http://schemas.microsoft.com/office/drawing/2014/main" id="{C6734900-407A-42FD-8757-A3B4D338F92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3" name="直線コネクタ 562">
          <a:extLst>
            <a:ext uri="{FF2B5EF4-FFF2-40B4-BE49-F238E27FC236}">
              <a16:creationId xmlns:a16="http://schemas.microsoft.com/office/drawing/2014/main" id="{52812F60-D71C-4D6D-8EA3-B3269D70549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64" name="【庁舎】&#10;有形固定資産減価償却率平均値テキスト">
          <a:extLst>
            <a:ext uri="{FF2B5EF4-FFF2-40B4-BE49-F238E27FC236}">
              <a16:creationId xmlns:a16="http://schemas.microsoft.com/office/drawing/2014/main" id="{E0965E72-90D7-42B8-9301-1A220EAC2FFE}"/>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65" name="フローチャート: 判断 564">
          <a:extLst>
            <a:ext uri="{FF2B5EF4-FFF2-40B4-BE49-F238E27FC236}">
              <a16:creationId xmlns:a16="http://schemas.microsoft.com/office/drawing/2014/main" id="{B620F3E6-681D-4652-9B98-A195A7A7400E}"/>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66" name="フローチャート: 判断 565">
          <a:extLst>
            <a:ext uri="{FF2B5EF4-FFF2-40B4-BE49-F238E27FC236}">
              <a16:creationId xmlns:a16="http://schemas.microsoft.com/office/drawing/2014/main" id="{02304E58-7835-47C5-B0C4-3F390D6DE068}"/>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67" name="フローチャート: 判断 566">
          <a:extLst>
            <a:ext uri="{FF2B5EF4-FFF2-40B4-BE49-F238E27FC236}">
              <a16:creationId xmlns:a16="http://schemas.microsoft.com/office/drawing/2014/main" id="{13EAF3D4-3641-4FB7-A7E4-A8434DA7289D}"/>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68" name="フローチャート: 判断 567">
          <a:extLst>
            <a:ext uri="{FF2B5EF4-FFF2-40B4-BE49-F238E27FC236}">
              <a16:creationId xmlns:a16="http://schemas.microsoft.com/office/drawing/2014/main" id="{4DC260E8-BE93-4CD5-96E1-963086609F2B}"/>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69" name="フローチャート: 判断 568">
          <a:extLst>
            <a:ext uri="{FF2B5EF4-FFF2-40B4-BE49-F238E27FC236}">
              <a16:creationId xmlns:a16="http://schemas.microsoft.com/office/drawing/2014/main" id="{7434EF5E-05DC-47C3-95B4-3ACCF9E1F8A0}"/>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C65FC8CA-609E-41FA-8A0D-60A199D615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8EDDFFC5-D004-4F60-BB76-C34E563D809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75597DC7-C5F1-4632-8049-471FC75F36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1B30D076-57C7-4AD9-A3AE-21B6B3F4DF8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8D0DC24B-8FF9-4317-9E22-35DFC8E11E0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143511</xdr:rowOff>
    </xdr:from>
    <xdr:to>
      <xdr:col>85</xdr:col>
      <xdr:colOff>177800</xdr:colOff>
      <xdr:row>103</xdr:row>
      <xdr:rowOff>73661</xdr:rowOff>
    </xdr:to>
    <xdr:sp macro="" textlink="">
      <xdr:nvSpPr>
        <xdr:cNvPr id="575" name="楕円 574">
          <a:extLst>
            <a:ext uri="{FF2B5EF4-FFF2-40B4-BE49-F238E27FC236}">
              <a16:creationId xmlns:a16="http://schemas.microsoft.com/office/drawing/2014/main" id="{4C5D464D-5B70-4388-98F1-62B2C6FE8C39}"/>
            </a:ext>
          </a:extLst>
        </xdr:cNvPr>
        <xdr:cNvSpPr/>
      </xdr:nvSpPr>
      <xdr:spPr>
        <a:xfrm>
          <a:off x="162687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166388</xdr:rowOff>
    </xdr:from>
    <xdr:ext cx="405111" cy="259045"/>
    <xdr:sp macro="" textlink="">
      <xdr:nvSpPr>
        <xdr:cNvPr id="576" name="【庁舎】&#10;有形固定資産減価償却率該当値テキスト">
          <a:extLst>
            <a:ext uri="{FF2B5EF4-FFF2-40B4-BE49-F238E27FC236}">
              <a16:creationId xmlns:a16="http://schemas.microsoft.com/office/drawing/2014/main" id="{A609166C-7D54-4F71-85BE-7FF458D89063}"/>
            </a:ext>
          </a:extLst>
        </xdr:cNvPr>
        <xdr:cNvSpPr txBox="1"/>
      </xdr:nvSpPr>
      <xdr:spPr>
        <a:xfrm>
          <a:off x="16357600"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135889</xdr:rowOff>
    </xdr:from>
    <xdr:to>
      <xdr:col>81</xdr:col>
      <xdr:colOff>101600</xdr:colOff>
      <xdr:row>103</xdr:row>
      <xdr:rowOff>66039</xdr:rowOff>
    </xdr:to>
    <xdr:sp macro="" textlink="">
      <xdr:nvSpPr>
        <xdr:cNvPr id="577" name="楕円 576">
          <a:extLst>
            <a:ext uri="{FF2B5EF4-FFF2-40B4-BE49-F238E27FC236}">
              <a16:creationId xmlns:a16="http://schemas.microsoft.com/office/drawing/2014/main" id="{EEA0B00D-9BAB-4C1F-8A57-7339D41F0995}"/>
            </a:ext>
          </a:extLst>
        </xdr:cNvPr>
        <xdr:cNvSpPr/>
      </xdr:nvSpPr>
      <xdr:spPr>
        <a:xfrm>
          <a:off x="15430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15239</xdr:rowOff>
    </xdr:from>
    <xdr:to>
      <xdr:col>85</xdr:col>
      <xdr:colOff>127000</xdr:colOff>
      <xdr:row>103</xdr:row>
      <xdr:rowOff>22861</xdr:rowOff>
    </xdr:to>
    <xdr:cxnSp macro="">
      <xdr:nvCxnSpPr>
        <xdr:cNvPr id="578" name="直線コネクタ 577">
          <a:extLst>
            <a:ext uri="{FF2B5EF4-FFF2-40B4-BE49-F238E27FC236}">
              <a16:creationId xmlns:a16="http://schemas.microsoft.com/office/drawing/2014/main" id="{C672A81A-AA50-447E-9273-369FD990DA67}"/>
            </a:ext>
          </a:extLst>
        </xdr:cNvPr>
        <xdr:cNvCxnSpPr/>
      </xdr:nvCxnSpPr>
      <xdr:spPr>
        <a:xfrm>
          <a:off x="15481300" y="176745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102870</xdr:rowOff>
    </xdr:from>
    <xdr:to>
      <xdr:col>76</xdr:col>
      <xdr:colOff>165100</xdr:colOff>
      <xdr:row>103</xdr:row>
      <xdr:rowOff>33020</xdr:rowOff>
    </xdr:to>
    <xdr:sp macro="" textlink="">
      <xdr:nvSpPr>
        <xdr:cNvPr id="579" name="楕円 578">
          <a:extLst>
            <a:ext uri="{FF2B5EF4-FFF2-40B4-BE49-F238E27FC236}">
              <a16:creationId xmlns:a16="http://schemas.microsoft.com/office/drawing/2014/main" id="{8419FE84-896F-4C95-ADBC-6AD4C2E78702}"/>
            </a:ext>
          </a:extLst>
        </xdr:cNvPr>
        <xdr:cNvSpPr/>
      </xdr:nvSpPr>
      <xdr:spPr>
        <a:xfrm>
          <a:off x="14541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153670</xdr:rowOff>
    </xdr:from>
    <xdr:to>
      <xdr:col>81</xdr:col>
      <xdr:colOff>50800</xdr:colOff>
      <xdr:row>103</xdr:row>
      <xdr:rowOff>15239</xdr:rowOff>
    </xdr:to>
    <xdr:cxnSp macro="">
      <xdr:nvCxnSpPr>
        <xdr:cNvPr id="580" name="直線コネクタ 579">
          <a:extLst>
            <a:ext uri="{FF2B5EF4-FFF2-40B4-BE49-F238E27FC236}">
              <a16:creationId xmlns:a16="http://schemas.microsoft.com/office/drawing/2014/main" id="{4E112FD9-8BBC-49DA-8E47-41E84E4D7B9A}"/>
            </a:ext>
          </a:extLst>
        </xdr:cNvPr>
        <xdr:cNvCxnSpPr/>
      </xdr:nvCxnSpPr>
      <xdr:spPr>
        <a:xfrm>
          <a:off x="14592300" y="1764157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63500</xdr:rowOff>
    </xdr:from>
    <xdr:to>
      <xdr:col>72</xdr:col>
      <xdr:colOff>38100</xdr:colOff>
      <xdr:row>105</xdr:row>
      <xdr:rowOff>165100</xdr:rowOff>
    </xdr:to>
    <xdr:sp macro="" textlink="">
      <xdr:nvSpPr>
        <xdr:cNvPr id="581" name="楕円 580">
          <a:extLst>
            <a:ext uri="{FF2B5EF4-FFF2-40B4-BE49-F238E27FC236}">
              <a16:creationId xmlns:a16="http://schemas.microsoft.com/office/drawing/2014/main" id="{DAB301DF-91DF-4524-B2F3-CF13D808ACC3}"/>
            </a:ext>
          </a:extLst>
        </xdr:cNvPr>
        <xdr:cNvSpPr/>
      </xdr:nvSpPr>
      <xdr:spPr>
        <a:xfrm>
          <a:off x="1365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153670</xdr:rowOff>
    </xdr:from>
    <xdr:to>
      <xdr:col>76</xdr:col>
      <xdr:colOff>114300</xdr:colOff>
      <xdr:row>105</xdr:row>
      <xdr:rowOff>114300</xdr:rowOff>
    </xdr:to>
    <xdr:cxnSp macro="">
      <xdr:nvCxnSpPr>
        <xdr:cNvPr id="582" name="直線コネクタ 581">
          <a:extLst>
            <a:ext uri="{FF2B5EF4-FFF2-40B4-BE49-F238E27FC236}">
              <a16:creationId xmlns:a16="http://schemas.microsoft.com/office/drawing/2014/main" id="{E8D378B8-4695-4FFF-B3D9-B9294C9486E3}"/>
            </a:ext>
          </a:extLst>
        </xdr:cNvPr>
        <xdr:cNvCxnSpPr/>
      </xdr:nvCxnSpPr>
      <xdr:spPr>
        <a:xfrm flipV="1">
          <a:off x="13703300" y="17641570"/>
          <a:ext cx="889000" cy="4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39370</xdr:rowOff>
    </xdr:from>
    <xdr:to>
      <xdr:col>67</xdr:col>
      <xdr:colOff>101600</xdr:colOff>
      <xdr:row>105</xdr:row>
      <xdr:rowOff>140970</xdr:rowOff>
    </xdr:to>
    <xdr:sp macro="" textlink="">
      <xdr:nvSpPr>
        <xdr:cNvPr id="583" name="楕円 582">
          <a:extLst>
            <a:ext uri="{FF2B5EF4-FFF2-40B4-BE49-F238E27FC236}">
              <a16:creationId xmlns:a16="http://schemas.microsoft.com/office/drawing/2014/main" id="{D2DB7B0E-9712-4394-999D-B53BF951AAB3}"/>
            </a:ext>
          </a:extLst>
        </xdr:cNvPr>
        <xdr:cNvSpPr/>
      </xdr:nvSpPr>
      <xdr:spPr>
        <a:xfrm>
          <a:off x="127635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90170</xdr:rowOff>
    </xdr:from>
    <xdr:to>
      <xdr:col>71</xdr:col>
      <xdr:colOff>177800</xdr:colOff>
      <xdr:row>105</xdr:row>
      <xdr:rowOff>114300</xdr:rowOff>
    </xdr:to>
    <xdr:cxnSp macro="">
      <xdr:nvCxnSpPr>
        <xdr:cNvPr id="584" name="直線コネクタ 583">
          <a:extLst>
            <a:ext uri="{FF2B5EF4-FFF2-40B4-BE49-F238E27FC236}">
              <a16:creationId xmlns:a16="http://schemas.microsoft.com/office/drawing/2014/main" id="{AE101234-EF53-4475-A685-10FE3425669A}"/>
            </a:ext>
          </a:extLst>
        </xdr:cNvPr>
        <xdr:cNvCxnSpPr/>
      </xdr:nvCxnSpPr>
      <xdr:spPr>
        <a:xfrm>
          <a:off x="12814300" y="180924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585" name="n_1aveValue【庁舎】&#10;有形固定資産減価償却率">
          <a:extLst>
            <a:ext uri="{FF2B5EF4-FFF2-40B4-BE49-F238E27FC236}">
              <a16:creationId xmlns:a16="http://schemas.microsoft.com/office/drawing/2014/main" id="{74C5FDA9-D1C9-4E93-B72A-070EEC265557}"/>
            </a:ext>
          </a:extLst>
        </xdr:cNvPr>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586" name="n_2aveValue【庁舎】&#10;有形固定資産減価償却率">
          <a:extLst>
            <a:ext uri="{FF2B5EF4-FFF2-40B4-BE49-F238E27FC236}">
              <a16:creationId xmlns:a16="http://schemas.microsoft.com/office/drawing/2014/main" id="{20202598-9682-4417-9246-976AE1215A43}"/>
            </a:ext>
          </a:extLst>
        </xdr:cNvPr>
        <xdr:cNvSpPr txBox="1"/>
      </xdr:nvSpPr>
      <xdr:spPr>
        <a:xfrm>
          <a:off x="14389744"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587" name="n_3aveValue【庁舎】&#10;有形固定資産減価償却率">
          <a:extLst>
            <a:ext uri="{FF2B5EF4-FFF2-40B4-BE49-F238E27FC236}">
              <a16:creationId xmlns:a16="http://schemas.microsoft.com/office/drawing/2014/main" id="{2A99ED18-596C-481F-A4B6-33983F798F1E}"/>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588" name="n_4aveValue【庁舎】&#10;有形固定資産減価償却率">
          <a:extLst>
            <a:ext uri="{FF2B5EF4-FFF2-40B4-BE49-F238E27FC236}">
              <a16:creationId xmlns:a16="http://schemas.microsoft.com/office/drawing/2014/main" id="{91B4919E-FDED-41FC-AEF5-594CB24182BA}"/>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82566</xdr:rowOff>
    </xdr:from>
    <xdr:ext cx="405111" cy="259045"/>
    <xdr:sp macro="" textlink="">
      <xdr:nvSpPr>
        <xdr:cNvPr id="589" name="n_1mainValue【庁舎】&#10;有形固定資産減価償却率">
          <a:extLst>
            <a:ext uri="{FF2B5EF4-FFF2-40B4-BE49-F238E27FC236}">
              <a16:creationId xmlns:a16="http://schemas.microsoft.com/office/drawing/2014/main" id="{4FD5DDAC-2184-488A-8F89-8939C58F4884}"/>
            </a:ext>
          </a:extLst>
        </xdr:cNvPr>
        <xdr:cNvSpPr txBox="1"/>
      </xdr:nvSpPr>
      <xdr:spPr>
        <a:xfrm>
          <a:off x="152660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49547</xdr:rowOff>
    </xdr:from>
    <xdr:ext cx="405111" cy="259045"/>
    <xdr:sp macro="" textlink="">
      <xdr:nvSpPr>
        <xdr:cNvPr id="590" name="n_2mainValue【庁舎】&#10;有形固定資産減価償却率">
          <a:extLst>
            <a:ext uri="{FF2B5EF4-FFF2-40B4-BE49-F238E27FC236}">
              <a16:creationId xmlns:a16="http://schemas.microsoft.com/office/drawing/2014/main" id="{415C106E-C31A-46F8-BC9F-D1064AB52F9B}"/>
            </a:ext>
          </a:extLst>
        </xdr:cNvPr>
        <xdr:cNvSpPr txBox="1"/>
      </xdr:nvSpPr>
      <xdr:spPr>
        <a:xfrm>
          <a:off x="143897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156227</xdr:rowOff>
    </xdr:from>
    <xdr:ext cx="405111" cy="259045"/>
    <xdr:sp macro="" textlink="">
      <xdr:nvSpPr>
        <xdr:cNvPr id="591" name="n_3mainValue【庁舎】&#10;有形固定資産減価償却率">
          <a:extLst>
            <a:ext uri="{FF2B5EF4-FFF2-40B4-BE49-F238E27FC236}">
              <a16:creationId xmlns:a16="http://schemas.microsoft.com/office/drawing/2014/main" id="{ABC6A2FF-93C6-4919-8186-BEF14684E4D2}"/>
            </a:ext>
          </a:extLst>
        </xdr:cNvPr>
        <xdr:cNvSpPr txBox="1"/>
      </xdr:nvSpPr>
      <xdr:spPr>
        <a:xfrm>
          <a:off x="13500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132097</xdr:rowOff>
    </xdr:from>
    <xdr:ext cx="405111" cy="259045"/>
    <xdr:sp macro="" textlink="">
      <xdr:nvSpPr>
        <xdr:cNvPr id="592" name="n_4mainValue【庁舎】&#10;有形固定資産減価償却率">
          <a:extLst>
            <a:ext uri="{FF2B5EF4-FFF2-40B4-BE49-F238E27FC236}">
              <a16:creationId xmlns:a16="http://schemas.microsoft.com/office/drawing/2014/main" id="{9B609980-E2CB-45FA-9161-9652693EB4E2}"/>
            </a:ext>
          </a:extLst>
        </xdr:cNvPr>
        <xdr:cNvSpPr txBox="1"/>
      </xdr:nvSpPr>
      <xdr:spPr>
        <a:xfrm>
          <a:off x="1261174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8D8044BE-E863-4A27-B265-AFFE2F1D6A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7A4A8B7F-A563-4358-BD49-65E24C57112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B555A382-48BC-46D6-AD01-36653B4852A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CFEC8B4C-FFBB-41FE-9167-734BF46AE8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0D55A622-9E99-43B3-B8A9-93F4E7053D4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8857B4A9-F573-440F-AA24-29F4A2E10B4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E105890E-1A7A-4429-8144-F533E0DD1C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6D9B0080-CA21-4A1B-A80C-FF467D345C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9E766E4F-4861-447B-A463-A871F80DE19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9A5045A6-7AA2-4599-9459-015DDD5641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a:extLst>
            <a:ext uri="{FF2B5EF4-FFF2-40B4-BE49-F238E27FC236}">
              <a16:creationId xmlns:a16="http://schemas.microsoft.com/office/drawing/2014/main" id="{4128C4BE-8F5A-4DE5-B304-6C992392397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a:extLst>
            <a:ext uri="{FF2B5EF4-FFF2-40B4-BE49-F238E27FC236}">
              <a16:creationId xmlns:a16="http://schemas.microsoft.com/office/drawing/2014/main" id="{9B8C6EE4-7CCF-478B-9495-7519A8CFF16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a:extLst>
            <a:ext uri="{FF2B5EF4-FFF2-40B4-BE49-F238E27FC236}">
              <a16:creationId xmlns:a16="http://schemas.microsoft.com/office/drawing/2014/main" id="{FA8B554B-0BE4-460D-A4A4-4E42396C337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a:extLst>
            <a:ext uri="{FF2B5EF4-FFF2-40B4-BE49-F238E27FC236}">
              <a16:creationId xmlns:a16="http://schemas.microsoft.com/office/drawing/2014/main" id="{A8D9A385-043A-403E-9D85-8E61082E603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a:extLst>
            <a:ext uri="{FF2B5EF4-FFF2-40B4-BE49-F238E27FC236}">
              <a16:creationId xmlns:a16="http://schemas.microsoft.com/office/drawing/2014/main" id="{708D8306-833A-4249-9583-314A1ADF957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a:extLst>
            <a:ext uri="{FF2B5EF4-FFF2-40B4-BE49-F238E27FC236}">
              <a16:creationId xmlns:a16="http://schemas.microsoft.com/office/drawing/2014/main" id="{67D71105-AF60-4677-9333-BC335C55C8D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a:extLst>
            <a:ext uri="{FF2B5EF4-FFF2-40B4-BE49-F238E27FC236}">
              <a16:creationId xmlns:a16="http://schemas.microsoft.com/office/drawing/2014/main" id="{749EFA6F-EFE3-41BB-BD78-131C4A0A9CD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a:extLst>
            <a:ext uri="{FF2B5EF4-FFF2-40B4-BE49-F238E27FC236}">
              <a16:creationId xmlns:a16="http://schemas.microsoft.com/office/drawing/2014/main" id="{F17377A5-43FD-4CEA-9B40-EDB600538F5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a:extLst>
            <a:ext uri="{FF2B5EF4-FFF2-40B4-BE49-F238E27FC236}">
              <a16:creationId xmlns:a16="http://schemas.microsoft.com/office/drawing/2014/main" id="{ADFF7F2D-02E4-490C-AB71-A52150475EA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2" name="テキスト ボックス 611">
          <a:extLst>
            <a:ext uri="{FF2B5EF4-FFF2-40B4-BE49-F238E27FC236}">
              <a16:creationId xmlns:a16="http://schemas.microsoft.com/office/drawing/2014/main" id="{8A97135C-2CC1-450F-8040-D2B5E793E2B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a:extLst>
            <a:ext uri="{FF2B5EF4-FFF2-40B4-BE49-F238E27FC236}">
              <a16:creationId xmlns:a16="http://schemas.microsoft.com/office/drawing/2014/main" id="{235FF622-6020-40D7-85C4-AD214DBC07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FF300230-3604-417B-885C-C89BA540D1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a:extLst>
            <a:ext uri="{FF2B5EF4-FFF2-40B4-BE49-F238E27FC236}">
              <a16:creationId xmlns:a16="http://schemas.microsoft.com/office/drawing/2014/main" id="{44104D70-9B5E-43E2-BE74-8F85B45123E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16" name="直線コネクタ 615">
          <a:extLst>
            <a:ext uri="{FF2B5EF4-FFF2-40B4-BE49-F238E27FC236}">
              <a16:creationId xmlns:a16="http://schemas.microsoft.com/office/drawing/2014/main" id="{29F0A865-27A4-41C2-AE65-1D8261291310}"/>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17" name="【庁舎】&#10;一人当たり面積最小値テキスト">
          <a:extLst>
            <a:ext uri="{FF2B5EF4-FFF2-40B4-BE49-F238E27FC236}">
              <a16:creationId xmlns:a16="http://schemas.microsoft.com/office/drawing/2014/main" id="{24232954-BE17-41C0-94A8-092075F9E33A}"/>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18" name="直線コネクタ 617">
          <a:extLst>
            <a:ext uri="{FF2B5EF4-FFF2-40B4-BE49-F238E27FC236}">
              <a16:creationId xmlns:a16="http://schemas.microsoft.com/office/drawing/2014/main" id="{021180A1-B432-4150-B1D2-495B8F2A137E}"/>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19" name="【庁舎】&#10;一人当たり面積最大値テキスト">
          <a:extLst>
            <a:ext uri="{FF2B5EF4-FFF2-40B4-BE49-F238E27FC236}">
              <a16:creationId xmlns:a16="http://schemas.microsoft.com/office/drawing/2014/main" id="{F462CB70-9808-4EA1-AF50-3E50887F47CC}"/>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20" name="直線コネクタ 619">
          <a:extLst>
            <a:ext uri="{FF2B5EF4-FFF2-40B4-BE49-F238E27FC236}">
              <a16:creationId xmlns:a16="http://schemas.microsoft.com/office/drawing/2014/main" id="{003D002C-4C04-43D9-B5D1-87BC8495C707}"/>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621" name="【庁舎】&#10;一人当たり面積平均値テキスト">
          <a:extLst>
            <a:ext uri="{FF2B5EF4-FFF2-40B4-BE49-F238E27FC236}">
              <a16:creationId xmlns:a16="http://schemas.microsoft.com/office/drawing/2014/main" id="{B5538EA2-D808-4060-8DAA-A306CB3ECC41}"/>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22" name="フローチャート: 判断 621">
          <a:extLst>
            <a:ext uri="{FF2B5EF4-FFF2-40B4-BE49-F238E27FC236}">
              <a16:creationId xmlns:a16="http://schemas.microsoft.com/office/drawing/2014/main" id="{8F43C868-D874-4E5A-AADE-1A58EFAAEFC2}"/>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23" name="フローチャート: 判断 622">
          <a:extLst>
            <a:ext uri="{FF2B5EF4-FFF2-40B4-BE49-F238E27FC236}">
              <a16:creationId xmlns:a16="http://schemas.microsoft.com/office/drawing/2014/main" id="{FD62DE84-D57E-493D-8441-9A42033C2F1F}"/>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24" name="フローチャート: 判断 623">
          <a:extLst>
            <a:ext uri="{FF2B5EF4-FFF2-40B4-BE49-F238E27FC236}">
              <a16:creationId xmlns:a16="http://schemas.microsoft.com/office/drawing/2014/main" id="{4AC6BC11-29AA-4990-B6F4-56EA7189ED55}"/>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625" name="フローチャート: 判断 624">
          <a:extLst>
            <a:ext uri="{FF2B5EF4-FFF2-40B4-BE49-F238E27FC236}">
              <a16:creationId xmlns:a16="http://schemas.microsoft.com/office/drawing/2014/main" id="{6AAE614D-0DBF-4ED1-BE57-95C879BF6D43}"/>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626" name="フローチャート: 判断 625">
          <a:extLst>
            <a:ext uri="{FF2B5EF4-FFF2-40B4-BE49-F238E27FC236}">
              <a16:creationId xmlns:a16="http://schemas.microsoft.com/office/drawing/2014/main" id="{5B3D1D0F-05BB-4BAC-8A49-925F09CD072D}"/>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F18033F2-81CD-4CBB-8519-C0173C46FA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6BEC5A8A-4E86-4EFB-B477-C1692768A6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D5111A2E-7D67-4C3E-B032-139CF05622A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8EF9B690-52A2-4597-8F0B-9ABCF43604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B98F4A5C-D5D0-4893-A7B0-349024A5D2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53212</xdr:rowOff>
    </xdr:from>
    <xdr:to>
      <xdr:col>116</xdr:col>
      <xdr:colOff>114300</xdr:colOff>
      <xdr:row>105</xdr:row>
      <xdr:rowOff>154812</xdr:rowOff>
    </xdr:to>
    <xdr:sp macro="" textlink="">
      <xdr:nvSpPr>
        <xdr:cNvPr id="632" name="楕円 631">
          <a:extLst>
            <a:ext uri="{FF2B5EF4-FFF2-40B4-BE49-F238E27FC236}">
              <a16:creationId xmlns:a16="http://schemas.microsoft.com/office/drawing/2014/main" id="{A8A92285-0A9E-4EEA-A809-76D72E9DE8A1}"/>
            </a:ext>
          </a:extLst>
        </xdr:cNvPr>
        <xdr:cNvSpPr/>
      </xdr:nvSpPr>
      <xdr:spPr>
        <a:xfrm>
          <a:off x="22110700" y="180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76089</xdr:rowOff>
    </xdr:from>
    <xdr:ext cx="469744" cy="259045"/>
    <xdr:sp macro="" textlink="">
      <xdr:nvSpPr>
        <xdr:cNvPr id="633" name="【庁舎】&#10;一人当たり面積該当値テキスト">
          <a:extLst>
            <a:ext uri="{FF2B5EF4-FFF2-40B4-BE49-F238E27FC236}">
              <a16:creationId xmlns:a16="http://schemas.microsoft.com/office/drawing/2014/main" id="{25E52B06-FC79-41E1-B7F0-ABBF8DCC7370}"/>
            </a:ext>
          </a:extLst>
        </xdr:cNvPr>
        <xdr:cNvSpPr txBox="1"/>
      </xdr:nvSpPr>
      <xdr:spPr>
        <a:xfrm>
          <a:off x="22199600" y="1790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62737</xdr:rowOff>
    </xdr:from>
    <xdr:to>
      <xdr:col>112</xdr:col>
      <xdr:colOff>38100</xdr:colOff>
      <xdr:row>105</xdr:row>
      <xdr:rowOff>164337</xdr:rowOff>
    </xdr:to>
    <xdr:sp macro="" textlink="">
      <xdr:nvSpPr>
        <xdr:cNvPr id="634" name="楕円 633">
          <a:extLst>
            <a:ext uri="{FF2B5EF4-FFF2-40B4-BE49-F238E27FC236}">
              <a16:creationId xmlns:a16="http://schemas.microsoft.com/office/drawing/2014/main" id="{90B7039B-E0B4-4B4E-B4FD-D846FB4BA5B8}"/>
            </a:ext>
          </a:extLst>
        </xdr:cNvPr>
        <xdr:cNvSpPr/>
      </xdr:nvSpPr>
      <xdr:spPr>
        <a:xfrm>
          <a:off x="21272500" y="180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104012</xdr:rowOff>
    </xdr:from>
    <xdr:to>
      <xdr:col>116</xdr:col>
      <xdr:colOff>63500</xdr:colOff>
      <xdr:row>105</xdr:row>
      <xdr:rowOff>113537</xdr:rowOff>
    </xdr:to>
    <xdr:cxnSp macro="">
      <xdr:nvCxnSpPr>
        <xdr:cNvPr id="635" name="直線コネクタ 634">
          <a:extLst>
            <a:ext uri="{FF2B5EF4-FFF2-40B4-BE49-F238E27FC236}">
              <a16:creationId xmlns:a16="http://schemas.microsoft.com/office/drawing/2014/main" id="{E94526A8-2398-4AEB-B98D-D050F7003F90}"/>
            </a:ext>
          </a:extLst>
        </xdr:cNvPr>
        <xdr:cNvCxnSpPr/>
      </xdr:nvCxnSpPr>
      <xdr:spPr>
        <a:xfrm flipV="1">
          <a:off x="21323300" y="18106262"/>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81026</xdr:rowOff>
    </xdr:from>
    <xdr:to>
      <xdr:col>107</xdr:col>
      <xdr:colOff>101600</xdr:colOff>
      <xdr:row>106</xdr:row>
      <xdr:rowOff>11176</xdr:rowOff>
    </xdr:to>
    <xdr:sp macro="" textlink="">
      <xdr:nvSpPr>
        <xdr:cNvPr id="636" name="楕円 635">
          <a:extLst>
            <a:ext uri="{FF2B5EF4-FFF2-40B4-BE49-F238E27FC236}">
              <a16:creationId xmlns:a16="http://schemas.microsoft.com/office/drawing/2014/main" id="{395959F9-B414-45AE-9AC2-73B0E6377C1C}"/>
            </a:ext>
          </a:extLst>
        </xdr:cNvPr>
        <xdr:cNvSpPr/>
      </xdr:nvSpPr>
      <xdr:spPr>
        <a:xfrm>
          <a:off x="20383500" y="180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113537</xdr:rowOff>
    </xdr:from>
    <xdr:to>
      <xdr:col>111</xdr:col>
      <xdr:colOff>177800</xdr:colOff>
      <xdr:row>105</xdr:row>
      <xdr:rowOff>131826</xdr:rowOff>
    </xdr:to>
    <xdr:cxnSp macro="">
      <xdr:nvCxnSpPr>
        <xdr:cNvPr id="637" name="直線コネクタ 636">
          <a:extLst>
            <a:ext uri="{FF2B5EF4-FFF2-40B4-BE49-F238E27FC236}">
              <a16:creationId xmlns:a16="http://schemas.microsoft.com/office/drawing/2014/main" id="{C715189E-6B88-450C-80C1-3A2F669F98BB}"/>
            </a:ext>
          </a:extLst>
        </xdr:cNvPr>
        <xdr:cNvCxnSpPr/>
      </xdr:nvCxnSpPr>
      <xdr:spPr>
        <a:xfrm flipV="1">
          <a:off x="20434300" y="18115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127127</xdr:rowOff>
    </xdr:from>
    <xdr:to>
      <xdr:col>102</xdr:col>
      <xdr:colOff>165100</xdr:colOff>
      <xdr:row>106</xdr:row>
      <xdr:rowOff>57277</xdr:rowOff>
    </xdr:to>
    <xdr:sp macro="" textlink="">
      <xdr:nvSpPr>
        <xdr:cNvPr id="638" name="楕円 637">
          <a:extLst>
            <a:ext uri="{FF2B5EF4-FFF2-40B4-BE49-F238E27FC236}">
              <a16:creationId xmlns:a16="http://schemas.microsoft.com/office/drawing/2014/main" id="{78A80BD3-F1E5-4656-B4A0-9EFF278C2740}"/>
            </a:ext>
          </a:extLst>
        </xdr:cNvPr>
        <xdr:cNvSpPr/>
      </xdr:nvSpPr>
      <xdr:spPr>
        <a:xfrm>
          <a:off x="19494500" y="181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131826</xdr:rowOff>
    </xdr:from>
    <xdr:to>
      <xdr:col>107</xdr:col>
      <xdr:colOff>50800</xdr:colOff>
      <xdr:row>106</xdr:row>
      <xdr:rowOff>6477</xdr:rowOff>
    </xdr:to>
    <xdr:cxnSp macro="">
      <xdr:nvCxnSpPr>
        <xdr:cNvPr id="639" name="直線コネクタ 638">
          <a:extLst>
            <a:ext uri="{FF2B5EF4-FFF2-40B4-BE49-F238E27FC236}">
              <a16:creationId xmlns:a16="http://schemas.microsoft.com/office/drawing/2014/main" id="{226D6BD1-38B3-4AB3-8583-4E4BA0173AB7}"/>
            </a:ext>
          </a:extLst>
        </xdr:cNvPr>
        <xdr:cNvCxnSpPr/>
      </xdr:nvCxnSpPr>
      <xdr:spPr>
        <a:xfrm flipV="1">
          <a:off x="19545300" y="18134076"/>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137413</xdr:rowOff>
    </xdr:from>
    <xdr:to>
      <xdr:col>98</xdr:col>
      <xdr:colOff>38100</xdr:colOff>
      <xdr:row>106</xdr:row>
      <xdr:rowOff>67563</xdr:rowOff>
    </xdr:to>
    <xdr:sp macro="" textlink="">
      <xdr:nvSpPr>
        <xdr:cNvPr id="640" name="楕円 639">
          <a:extLst>
            <a:ext uri="{FF2B5EF4-FFF2-40B4-BE49-F238E27FC236}">
              <a16:creationId xmlns:a16="http://schemas.microsoft.com/office/drawing/2014/main" id="{FEF9D92E-146C-4A13-9597-ECCD8C9DBBE0}"/>
            </a:ext>
          </a:extLst>
        </xdr:cNvPr>
        <xdr:cNvSpPr/>
      </xdr:nvSpPr>
      <xdr:spPr>
        <a:xfrm>
          <a:off x="18605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xdr:rowOff>
    </xdr:from>
    <xdr:to>
      <xdr:col>102</xdr:col>
      <xdr:colOff>114300</xdr:colOff>
      <xdr:row>106</xdr:row>
      <xdr:rowOff>16763</xdr:rowOff>
    </xdr:to>
    <xdr:cxnSp macro="">
      <xdr:nvCxnSpPr>
        <xdr:cNvPr id="641" name="直線コネクタ 640">
          <a:extLst>
            <a:ext uri="{FF2B5EF4-FFF2-40B4-BE49-F238E27FC236}">
              <a16:creationId xmlns:a16="http://schemas.microsoft.com/office/drawing/2014/main" id="{B2BE2812-18CC-4223-A1CF-4C1DBAFBEC94}"/>
            </a:ext>
          </a:extLst>
        </xdr:cNvPr>
        <xdr:cNvCxnSpPr/>
      </xdr:nvCxnSpPr>
      <xdr:spPr>
        <a:xfrm flipV="1">
          <a:off x="18656300" y="18180177"/>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642" name="n_1aveValue【庁舎】&#10;一人当たり面積">
          <a:extLst>
            <a:ext uri="{FF2B5EF4-FFF2-40B4-BE49-F238E27FC236}">
              <a16:creationId xmlns:a16="http://schemas.microsoft.com/office/drawing/2014/main" id="{649CC10B-D7E2-4332-B00D-647531BC7A41}"/>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43" name="n_2aveValue【庁舎】&#10;一人当たり面積">
          <a:extLst>
            <a:ext uri="{FF2B5EF4-FFF2-40B4-BE49-F238E27FC236}">
              <a16:creationId xmlns:a16="http://schemas.microsoft.com/office/drawing/2014/main" id="{6FD0E4BA-F2EE-4A81-96C5-98102A0742B1}"/>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644" name="n_3aveValue【庁舎】&#10;一人当たり面積">
          <a:extLst>
            <a:ext uri="{FF2B5EF4-FFF2-40B4-BE49-F238E27FC236}">
              <a16:creationId xmlns:a16="http://schemas.microsoft.com/office/drawing/2014/main" id="{3C89193D-01A6-4306-8B76-F9E3C295F64F}"/>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645" name="n_4aveValue【庁舎】&#10;一人当たり面積">
          <a:extLst>
            <a:ext uri="{FF2B5EF4-FFF2-40B4-BE49-F238E27FC236}">
              <a16:creationId xmlns:a16="http://schemas.microsoft.com/office/drawing/2014/main" id="{79D8284B-12BF-4DF8-9E2D-A3541A666A06}"/>
            </a:ext>
          </a:extLst>
        </xdr:cNvPr>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9414</xdr:rowOff>
    </xdr:from>
    <xdr:ext cx="469744" cy="259045"/>
    <xdr:sp macro="" textlink="">
      <xdr:nvSpPr>
        <xdr:cNvPr id="646" name="n_1mainValue【庁舎】&#10;一人当たり面積">
          <a:extLst>
            <a:ext uri="{FF2B5EF4-FFF2-40B4-BE49-F238E27FC236}">
              <a16:creationId xmlns:a16="http://schemas.microsoft.com/office/drawing/2014/main" id="{32CCD9DF-819D-4EB6-B321-1D4C38857C03}"/>
            </a:ext>
          </a:extLst>
        </xdr:cNvPr>
        <xdr:cNvSpPr txBox="1"/>
      </xdr:nvSpPr>
      <xdr:spPr>
        <a:xfrm>
          <a:off x="21075727" y="1784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27703</xdr:rowOff>
    </xdr:from>
    <xdr:ext cx="469744" cy="259045"/>
    <xdr:sp macro="" textlink="">
      <xdr:nvSpPr>
        <xdr:cNvPr id="647" name="n_2mainValue【庁舎】&#10;一人当たり面積">
          <a:extLst>
            <a:ext uri="{FF2B5EF4-FFF2-40B4-BE49-F238E27FC236}">
              <a16:creationId xmlns:a16="http://schemas.microsoft.com/office/drawing/2014/main" id="{D6EB0E08-D1CD-408F-B32C-B57DDDADA7B8}"/>
            </a:ext>
          </a:extLst>
        </xdr:cNvPr>
        <xdr:cNvSpPr txBox="1"/>
      </xdr:nvSpPr>
      <xdr:spPr>
        <a:xfrm>
          <a:off x="20199427" y="178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73804</xdr:rowOff>
    </xdr:from>
    <xdr:ext cx="469744" cy="259045"/>
    <xdr:sp macro="" textlink="">
      <xdr:nvSpPr>
        <xdr:cNvPr id="648" name="n_3mainValue【庁舎】&#10;一人当たり面積">
          <a:extLst>
            <a:ext uri="{FF2B5EF4-FFF2-40B4-BE49-F238E27FC236}">
              <a16:creationId xmlns:a16="http://schemas.microsoft.com/office/drawing/2014/main" id="{21A774AD-AF18-4CF1-9491-454EC052273E}"/>
            </a:ext>
          </a:extLst>
        </xdr:cNvPr>
        <xdr:cNvSpPr txBox="1"/>
      </xdr:nvSpPr>
      <xdr:spPr>
        <a:xfrm>
          <a:off x="19310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84090</xdr:rowOff>
    </xdr:from>
    <xdr:ext cx="469744" cy="259045"/>
    <xdr:sp macro="" textlink="">
      <xdr:nvSpPr>
        <xdr:cNvPr id="649" name="n_4mainValue【庁舎】&#10;一人当たり面積">
          <a:extLst>
            <a:ext uri="{FF2B5EF4-FFF2-40B4-BE49-F238E27FC236}">
              <a16:creationId xmlns:a16="http://schemas.microsoft.com/office/drawing/2014/main" id="{5B86869A-DB2E-4B17-AD1D-3AC5B6AFD485}"/>
            </a:ext>
          </a:extLst>
        </xdr:cNvPr>
        <xdr:cNvSpPr txBox="1"/>
      </xdr:nvSpPr>
      <xdr:spPr>
        <a:xfrm>
          <a:off x="18421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F964F77E-FD47-4254-831F-EF408E5B3A7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A52F6FA2-FD12-46F8-BE4B-D305A68FE6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18B11FC4-4DA2-42DC-A8B3-B193AAB84AD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社会教育施設・福祉施設においては、保有数が少ないが、消防施設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や庁舎の一部設備については今後一斉に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が必要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となってくる。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82</v>
      </c>
      <c r="C2" s="176"/>
      <c r="D2" s="177"/>
    </row>
    <row r="3" spans="1:119" ht="18.75" customHeight="1" thickBot="1" x14ac:dyDescent="0.2">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6513950</v>
      </c>
      <c r="BO4" s="384"/>
      <c r="BP4" s="384"/>
      <c r="BQ4" s="384"/>
      <c r="BR4" s="384"/>
      <c r="BS4" s="384"/>
      <c r="BT4" s="384"/>
      <c r="BU4" s="385"/>
      <c r="BV4" s="383">
        <v>4810819</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4.4000000000000004</v>
      </c>
      <c r="CU4" s="390"/>
      <c r="CV4" s="390"/>
      <c r="CW4" s="390"/>
      <c r="CX4" s="390"/>
      <c r="CY4" s="390"/>
      <c r="CZ4" s="390"/>
      <c r="DA4" s="391"/>
      <c r="DB4" s="389">
        <v>5.0999999999999996</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6387157</v>
      </c>
      <c r="BO5" s="421"/>
      <c r="BP5" s="421"/>
      <c r="BQ5" s="421"/>
      <c r="BR5" s="421"/>
      <c r="BS5" s="421"/>
      <c r="BT5" s="421"/>
      <c r="BU5" s="422"/>
      <c r="BV5" s="420">
        <v>4644956</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83.1</v>
      </c>
      <c r="CU5" s="418"/>
      <c r="CV5" s="418"/>
      <c r="CW5" s="418"/>
      <c r="CX5" s="418"/>
      <c r="CY5" s="418"/>
      <c r="CZ5" s="418"/>
      <c r="DA5" s="419"/>
      <c r="DB5" s="417">
        <v>77.2</v>
      </c>
      <c r="DC5" s="418"/>
      <c r="DD5" s="418"/>
      <c r="DE5" s="418"/>
      <c r="DF5" s="418"/>
      <c r="DG5" s="418"/>
      <c r="DH5" s="418"/>
      <c r="DI5" s="419"/>
    </row>
    <row r="6" spans="1:119" ht="18.75" customHeight="1" x14ac:dyDescent="0.15">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103</v>
      </c>
      <c r="AV6" s="453"/>
      <c r="AW6" s="453"/>
      <c r="AX6" s="453"/>
      <c r="AY6" s="454" t="s">
        <v>104</v>
      </c>
      <c r="AZ6" s="455"/>
      <c r="BA6" s="455"/>
      <c r="BB6" s="455"/>
      <c r="BC6" s="455"/>
      <c r="BD6" s="455"/>
      <c r="BE6" s="455"/>
      <c r="BF6" s="455"/>
      <c r="BG6" s="455"/>
      <c r="BH6" s="455"/>
      <c r="BI6" s="455"/>
      <c r="BJ6" s="455"/>
      <c r="BK6" s="455"/>
      <c r="BL6" s="455"/>
      <c r="BM6" s="456"/>
      <c r="BN6" s="420">
        <v>126793</v>
      </c>
      <c r="BO6" s="421"/>
      <c r="BP6" s="421"/>
      <c r="BQ6" s="421"/>
      <c r="BR6" s="421"/>
      <c r="BS6" s="421"/>
      <c r="BT6" s="421"/>
      <c r="BU6" s="422"/>
      <c r="BV6" s="420">
        <v>165863</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83.1</v>
      </c>
      <c r="CU6" s="458"/>
      <c r="CV6" s="458"/>
      <c r="CW6" s="458"/>
      <c r="CX6" s="458"/>
      <c r="CY6" s="458"/>
      <c r="CZ6" s="458"/>
      <c r="DA6" s="459"/>
      <c r="DB6" s="457">
        <v>79.7</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95</v>
      </c>
      <c r="AV7" s="453"/>
      <c r="AW7" s="453"/>
      <c r="AX7" s="453"/>
      <c r="AY7" s="454" t="s">
        <v>107</v>
      </c>
      <c r="AZ7" s="455"/>
      <c r="BA7" s="455"/>
      <c r="BB7" s="455"/>
      <c r="BC7" s="455"/>
      <c r="BD7" s="455"/>
      <c r="BE7" s="455"/>
      <c r="BF7" s="455"/>
      <c r="BG7" s="455"/>
      <c r="BH7" s="455"/>
      <c r="BI7" s="455"/>
      <c r="BJ7" s="455"/>
      <c r="BK7" s="455"/>
      <c r="BL7" s="455"/>
      <c r="BM7" s="456"/>
      <c r="BN7" s="420">
        <v>1</v>
      </c>
      <c r="BO7" s="421"/>
      <c r="BP7" s="421"/>
      <c r="BQ7" s="421"/>
      <c r="BR7" s="421"/>
      <c r="BS7" s="421"/>
      <c r="BT7" s="421"/>
      <c r="BU7" s="422"/>
      <c r="BV7" s="420">
        <v>15798</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2909939</v>
      </c>
      <c r="CU7" s="421"/>
      <c r="CV7" s="421"/>
      <c r="CW7" s="421"/>
      <c r="CX7" s="421"/>
      <c r="CY7" s="421"/>
      <c r="CZ7" s="421"/>
      <c r="DA7" s="422"/>
      <c r="DB7" s="420">
        <v>2951428</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110</v>
      </c>
      <c r="AV8" s="453"/>
      <c r="AW8" s="453"/>
      <c r="AX8" s="453"/>
      <c r="AY8" s="454" t="s">
        <v>111</v>
      </c>
      <c r="AZ8" s="455"/>
      <c r="BA8" s="455"/>
      <c r="BB8" s="455"/>
      <c r="BC8" s="455"/>
      <c r="BD8" s="455"/>
      <c r="BE8" s="455"/>
      <c r="BF8" s="455"/>
      <c r="BG8" s="455"/>
      <c r="BH8" s="455"/>
      <c r="BI8" s="455"/>
      <c r="BJ8" s="455"/>
      <c r="BK8" s="455"/>
      <c r="BL8" s="455"/>
      <c r="BM8" s="456"/>
      <c r="BN8" s="420">
        <v>126792</v>
      </c>
      <c r="BO8" s="421"/>
      <c r="BP8" s="421"/>
      <c r="BQ8" s="421"/>
      <c r="BR8" s="421"/>
      <c r="BS8" s="421"/>
      <c r="BT8" s="421"/>
      <c r="BU8" s="422"/>
      <c r="BV8" s="420">
        <v>150065</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0.14000000000000001</v>
      </c>
      <c r="CU8" s="461"/>
      <c r="CV8" s="461"/>
      <c r="CW8" s="461"/>
      <c r="CX8" s="461"/>
      <c r="CY8" s="461"/>
      <c r="CZ8" s="461"/>
      <c r="DA8" s="462"/>
      <c r="DB8" s="460">
        <v>0.15</v>
      </c>
      <c r="DC8" s="461"/>
      <c r="DD8" s="461"/>
      <c r="DE8" s="461"/>
      <c r="DF8" s="461"/>
      <c r="DG8" s="461"/>
      <c r="DH8" s="461"/>
      <c r="DI8" s="462"/>
    </row>
    <row r="9" spans="1:119" ht="18.75" customHeight="1" thickBot="1" x14ac:dyDescent="0.2">
      <c r="A9" s="175"/>
      <c r="B9" s="414" t="s">
        <v>113</v>
      </c>
      <c r="C9" s="415"/>
      <c r="D9" s="415"/>
      <c r="E9" s="415"/>
      <c r="F9" s="415"/>
      <c r="G9" s="415"/>
      <c r="H9" s="415"/>
      <c r="I9" s="415"/>
      <c r="J9" s="415"/>
      <c r="K9" s="463"/>
      <c r="L9" s="464" t="s">
        <v>114</v>
      </c>
      <c r="M9" s="465"/>
      <c r="N9" s="465"/>
      <c r="O9" s="465"/>
      <c r="P9" s="465"/>
      <c r="Q9" s="466"/>
      <c r="R9" s="467">
        <v>2936</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-23273</v>
      </c>
      <c r="BO9" s="421"/>
      <c r="BP9" s="421"/>
      <c r="BQ9" s="421"/>
      <c r="BR9" s="421"/>
      <c r="BS9" s="421"/>
      <c r="BT9" s="421"/>
      <c r="BU9" s="422"/>
      <c r="BV9" s="420">
        <v>96599</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26.2</v>
      </c>
      <c r="CU9" s="418"/>
      <c r="CV9" s="418"/>
      <c r="CW9" s="418"/>
      <c r="CX9" s="418"/>
      <c r="CY9" s="418"/>
      <c r="CZ9" s="418"/>
      <c r="DA9" s="419"/>
      <c r="DB9" s="417">
        <v>17.600000000000001</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3265</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1825</v>
      </c>
      <c r="BO10" s="421"/>
      <c r="BP10" s="421"/>
      <c r="BQ10" s="421"/>
      <c r="BR10" s="421"/>
      <c r="BS10" s="421"/>
      <c r="BT10" s="421"/>
      <c r="BU10" s="422"/>
      <c r="BV10" s="420">
        <v>1809</v>
      </c>
      <c r="BW10" s="421"/>
      <c r="BX10" s="421"/>
      <c r="BY10" s="421"/>
      <c r="BZ10" s="421"/>
      <c r="CA10" s="421"/>
      <c r="CB10" s="421"/>
      <c r="CC10" s="422"/>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122</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15">
      <c r="A12" s="175"/>
      <c r="B12" s="480" t="s">
        <v>131</v>
      </c>
      <c r="C12" s="481"/>
      <c r="D12" s="481"/>
      <c r="E12" s="481"/>
      <c r="F12" s="481"/>
      <c r="G12" s="481"/>
      <c r="H12" s="481"/>
      <c r="I12" s="481"/>
      <c r="J12" s="481"/>
      <c r="K12" s="482"/>
      <c r="L12" s="489" t="s">
        <v>132</v>
      </c>
      <c r="M12" s="490"/>
      <c r="N12" s="490"/>
      <c r="O12" s="490"/>
      <c r="P12" s="490"/>
      <c r="Q12" s="491"/>
      <c r="R12" s="492">
        <v>2839</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103</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138</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139</v>
      </c>
      <c r="N13" s="512"/>
      <c r="O13" s="512"/>
      <c r="P13" s="512"/>
      <c r="Q13" s="513"/>
      <c r="R13" s="504">
        <v>2795</v>
      </c>
      <c r="S13" s="505"/>
      <c r="T13" s="505"/>
      <c r="U13" s="505"/>
      <c r="V13" s="506"/>
      <c r="W13" s="436" t="s">
        <v>140</v>
      </c>
      <c r="X13" s="437"/>
      <c r="Y13" s="437"/>
      <c r="Z13" s="437"/>
      <c r="AA13" s="437"/>
      <c r="AB13" s="427"/>
      <c r="AC13" s="471">
        <v>571</v>
      </c>
      <c r="AD13" s="472"/>
      <c r="AE13" s="472"/>
      <c r="AF13" s="472"/>
      <c r="AG13" s="514"/>
      <c r="AH13" s="471">
        <v>647</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-21448</v>
      </c>
      <c r="BO13" s="421"/>
      <c r="BP13" s="421"/>
      <c r="BQ13" s="421"/>
      <c r="BR13" s="421"/>
      <c r="BS13" s="421"/>
      <c r="BT13" s="421"/>
      <c r="BU13" s="422"/>
      <c r="BV13" s="420">
        <v>98408</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8.5</v>
      </c>
      <c r="CU13" s="418"/>
      <c r="CV13" s="418"/>
      <c r="CW13" s="418"/>
      <c r="CX13" s="418"/>
      <c r="CY13" s="418"/>
      <c r="CZ13" s="418"/>
      <c r="DA13" s="419"/>
      <c r="DB13" s="417">
        <v>8.6</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145</v>
      </c>
      <c r="M14" s="502"/>
      <c r="N14" s="502"/>
      <c r="O14" s="502"/>
      <c r="P14" s="502"/>
      <c r="Q14" s="503"/>
      <c r="R14" s="504">
        <v>2888</v>
      </c>
      <c r="S14" s="505"/>
      <c r="T14" s="505"/>
      <c r="U14" s="505"/>
      <c r="V14" s="506"/>
      <c r="W14" s="410"/>
      <c r="X14" s="411"/>
      <c r="Y14" s="411"/>
      <c r="Z14" s="411"/>
      <c r="AA14" s="411"/>
      <c r="AB14" s="400"/>
      <c r="AC14" s="507">
        <v>37.200000000000003</v>
      </c>
      <c r="AD14" s="508"/>
      <c r="AE14" s="508"/>
      <c r="AF14" s="508"/>
      <c r="AG14" s="509"/>
      <c r="AH14" s="507">
        <v>39.4</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t="s">
        <v>147</v>
      </c>
      <c r="CU14" s="519"/>
      <c r="CV14" s="519"/>
      <c r="CW14" s="519"/>
      <c r="CX14" s="519"/>
      <c r="CY14" s="519"/>
      <c r="CZ14" s="519"/>
      <c r="DA14" s="520"/>
      <c r="DB14" s="518" t="s">
        <v>148</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149</v>
      </c>
      <c r="N15" s="512"/>
      <c r="O15" s="512"/>
      <c r="P15" s="512"/>
      <c r="Q15" s="513"/>
      <c r="R15" s="504">
        <v>2870</v>
      </c>
      <c r="S15" s="505"/>
      <c r="T15" s="505"/>
      <c r="U15" s="505"/>
      <c r="V15" s="506"/>
      <c r="W15" s="436" t="s">
        <v>150</v>
      </c>
      <c r="X15" s="437"/>
      <c r="Y15" s="437"/>
      <c r="Z15" s="437"/>
      <c r="AA15" s="437"/>
      <c r="AB15" s="427"/>
      <c r="AC15" s="471">
        <v>239</v>
      </c>
      <c r="AD15" s="472"/>
      <c r="AE15" s="472"/>
      <c r="AF15" s="472"/>
      <c r="AG15" s="514"/>
      <c r="AH15" s="471">
        <v>245</v>
      </c>
      <c r="AI15" s="472"/>
      <c r="AJ15" s="472"/>
      <c r="AK15" s="472"/>
      <c r="AL15" s="473"/>
      <c r="AM15" s="449"/>
      <c r="AN15" s="450"/>
      <c r="AO15" s="450"/>
      <c r="AP15" s="450"/>
      <c r="AQ15" s="450"/>
      <c r="AR15" s="450"/>
      <c r="AS15" s="450"/>
      <c r="AT15" s="451"/>
      <c r="AU15" s="452"/>
      <c r="AV15" s="453"/>
      <c r="AW15" s="453"/>
      <c r="AX15" s="453"/>
      <c r="AY15" s="380" t="s">
        <v>151</v>
      </c>
      <c r="AZ15" s="381"/>
      <c r="BA15" s="381"/>
      <c r="BB15" s="381"/>
      <c r="BC15" s="381"/>
      <c r="BD15" s="381"/>
      <c r="BE15" s="381"/>
      <c r="BF15" s="381"/>
      <c r="BG15" s="381"/>
      <c r="BH15" s="381"/>
      <c r="BI15" s="381"/>
      <c r="BJ15" s="381"/>
      <c r="BK15" s="381"/>
      <c r="BL15" s="381"/>
      <c r="BM15" s="382"/>
      <c r="BN15" s="383">
        <v>382383</v>
      </c>
      <c r="BO15" s="384"/>
      <c r="BP15" s="384"/>
      <c r="BQ15" s="384"/>
      <c r="BR15" s="384"/>
      <c r="BS15" s="384"/>
      <c r="BT15" s="384"/>
      <c r="BU15" s="385"/>
      <c r="BV15" s="383">
        <v>379743</v>
      </c>
      <c r="BW15" s="384"/>
      <c r="BX15" s="384"/>
      <c r="BY15" s="384"/>
      <c r="BZ15" s="384"/>
      <c r="CA15" s="384"/>
      <c r="CB15" s="384"/>
      <c r="CC15" s="385"/>
      <c r="CD15" s="521" t="s">
        <v>152</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153</v>
      </c>
      <c r="M16" s="524"/>
      <c r="N16" s="524"/>
      <c r="O16" s="524"/>
      <c r="P16" s="524"/>
      <c r="Q16" s="525"/>
      <c r="R16" s="526" t="s">
        <v>154</v>
      </c>
      <c r="S16" s="527"/>
      <c r="T16" s="527"/>
      <c r="U16" s="527"/>
      <c r="V16" s="528"/>
      <c r="W16" s="410"/>
      <c r="X16" s="411"/>
      <c r="Y16" s="411"/>
      <c r="Z16" s="411"/>
      <c r="AA16" s="411"/>
      <c r="AB16" s="400"/>
      <c r="AC16" s="507">
        <v>15.5</v>
      </c>
      <c r="AD16" s="508"/>
      <c r="AE16" s="508"/>
      <c r="AF16" s="508"/>
      <c r="AG16" s="509"/>
      <c r="AH16" s="507">
        <v>14.9</v>
      </c>
      <c r="AI16" s="508"/>
      <c r="AJ16" s="508"/>
      <c r="AK16" s="508"/>
      <c r="AL16" s="510"/>
      <c r="AM16" s="449"/>
      <c r="AN16" s="450"/>
      <c r="AO16" s="450"/>
      <c r="AP16" s="450"/>
      <c r="AQ16" s="450"/>
      <c r="AR16" s="450"/>
      <c r="AS16" s="450"/>
      <c r="AT16" s="451"/>
      <c r="AU16" s="452"/>
      <c r="AV16" s="453"/>
      <c r="AW16" s="453"/>
      <c r="AX16" s="453"/>
      <c r="AY16" s="454" t="s">
        <v>155</v>
      </c>
      <c r="AZ16" s="455"/>
      <c r="BA16" s="455"/>
      <c r="BB16" s="455"/>
      <c r="BC16" s="455"/>
      <c r="BD16" s="455"/>
      <c r="BE16" s="455"/>
      <c r="BF16" s="455"/>
      <c r="BG16" s="455"/>
      <c r="BH16" s="455"/>
      <c r="BI16" s="455"/>
      <c r="BJ16" s="455"/>
      <c r="BK16" s="455"/>
      <c r="BL16" s="455"/>
      <c r="BM16" s="456"/>
      <c r="BN16" s="420">
        <v>2793738</v>
      </c>
      <c r="BO16" s="421"/>
      <c r="BP16" s="421"/>
      <c r="BQ16" s="421"/>
      <c r="BR16" s="421"/>
      <c r="BS16" s="421"/>
      <c r="BT16" s="421"/>
      <c r="BU16" s="422"/>
      <c r="BV16" s="420">
        <v>2774515</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156</v>
      </c>
      <c r="N17" s="532"/>
      <c r="O17" s="532"/>
      <c r="P17" s="532"/>
      <c r="Q17" s="533"/>
      <c r="R17" s="526" t="s">
        <v>157</v>
      </c>
      <c r="S17" s="527"/>
      <c r="T17" s="527"/>
      <c r="U17" s="527"/>
      <c r="V17" s="528"/>
      <c r="W17" s="436" t="s">
        <v>158</v>
      </c>
      <c r="X17" s="437"/>
      <c r="Y17" s="437"/>
      <c r="Z17" s="437"/>
      <c r="AA17" s="437"/>
      <c r="AB17" s="427"/>
      <c r="AC17" s="471">
        <v>727</v>
      </c>
      <c r="AD17" s="472"/>
      <c r="AE17" s="472"/>
      <c r="AF17" s="472"/>
      <c r="AG17" s="514"/>
      <c r="AH17" s="471">
        <v>751</v>
      </c>
      <c r="AI17" s="472"/>
      <c r="AJ17" s="472"/>
      <c r="AK17" s="472"/>
      <c r="AL17" s="473"/>
      <c r="AM17" s="449"/>
      <c r="AN17" s="450"/>
      <c r="AO17" s="450"/>
      <c r="AP17" s="450"/>
      <c r="AQ17" s="450"/>
      <c r="AR17" s="450"/>
      <c r="AS17" s="450"/>
      <c r="AT17" s="451"/>
      <c r="AU17" s="452"/>
      <c r="AV17" s="453"/>
      <c r="AW17" s="453"/>
      <c r="AX17" s="453"/>
      <c r="AY17" s="454" t="s">
        <v>159</v>
      </c>
      <c r="AZ17" s="455"/>
      <c r="BA17" s="455"/>
      <c r="BB17" s="455"/>
      <c r="BC17" s="455"/>
      <c r="BD17" s="455"/>
      <c r="BE17" s="455"/>
      <c r="BF17" s="455"/>
      <c r="BG17" s="455"/>
      <c r="BH17" s="455"/>
      <c r="BI17" s="455"/>
      <c r="BJ17" s="455"/>
      <c r="BK17" s="455"/>
      <c r="BL17" s="455"/>
      <c r="BM17" s="456"/>
      <c r="BN17" s="420">
        <v>467367</v>
      </c>
      <c r="BO17" s="421"/>
      <c r="BP17" s="421"/>
      <c r="BQ17" s="421"/>
      <c r="BR17" s="421"/>
      <c r="BS17" s="421"/>
      <c r="BT17" s="421"/>
      <c r="BU17" s="422"/>
      <c r="BV17" s="420">
        <v>465064</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5" t="s">
        <v>160</v>
      </c>
      <c r="C18" s="463"/>
      <c r="D18" s="463"/>
      <c r="E18" s="546"/>
      <c r="F18" s="546"/>
      <c r="G18" s="546"/>
      <c r="H18" s="546"/>
      <c r="I18" s="546"/>
      <c r="J18" s="546"/>
      <c r="K18" s="546"/>
      <c r="L18" s="547">
        <v>454.6</v>
      </c>
      <c r="M18" s="547"/>
      <c r="N18" s="547"/>
      <c r="O18" s="547"/>
      <c r="P18" s="547"/>
      <c r="Q18" s="547"/>
      <c r="R18" s="548"/>
      <c r="S18" s="548"/>
      <c r="T18" s="548"/>
      <c r="U18" s="548"/>
      <c r="V18" s="549"/>
      <c r="W18" s="438"/>
      <c r="X18" s="439"/>
      <c r="Y18" s="439"/>
      <c r="Z18" s="439"/>
      <c r="AA18" s="439"/>
      <c r="AB18" s="430"/>
      <c r="AC18" s="550">
        <v>47.3</v>
      </c>
      <c r="AD18" s="551"/>
      <c r="AE18" s="551"/>
      <c r="AF18" s="551"/>
      <c r="AG18" s="552"/>
      <c r="AH18" s="550">
        <v>45.7</v>
      </c>
      <c r="AI18" s="551"/>
      <c r="AJ18" s="551"/>
      <c r="AK18" s="551"/>
      <c r="AL18" s="553"/>
      <c r="AM18" s="449"/>
      <c r="AN18" s="450"/>
      <c r="AO18" s="450"/>
      <c r="AP18" s="450"/>
      <c r="AQ18" s="450"/>
      <c r="AR18" s="450"/>
      <c r="AS18" s="450"/>
      <c r="AT18" s="451"/>
      <c r="AU18" s="452"/>
      <c r="AV18" s="453"/>
      <c r="AW18" s="453"/>
      <c r="AX18" s="453"/>
      <c r="AY18" s="454" t="s">
        <v>161</v>
      </c>
      <c r="AZ18" s="455"/>
      <c r="BA18" s="455"/>
      <c r="BB18" s="455"/>
      <c r="BC18" s="455"/>
      <c r="BD18" s="455"/>
      <c r="BE18" s="455"/>
      <c r="BF18" s="455"/>
      <c r="BG18" s="455"/>
      <c r="BH18" s="455"/>
      <c r="BI18" s="455"/>
      <c r="BJ18" s="455"/>
      <c r="BK18" s="455"/>
      <c r="BL18" s="455"/>
      <c r="BM18" s="456"/>
      <c r="BN18" s="420">
        <v>2412645</v>
      </c>
      <c r="BO18" s="421"/>
      <c r="BP18" s="421"/>
      <c r="BQ18" s="421"/>
      <c r="BR18" s="421"/>
      <c r="BS18" s="421"/>
      <c r="BT18" s="421"/>
      <c r="BU18" s="422"/>
      <c r="BV18" s="420">
        <v>2306615</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5" t="s">
        <v>162</v>
      </c>
      <c r="C19" s="463"/>
      <c r="D19" s="463"/>
      <c r="E19" s="546"/>
      <c r="F19" s="546"/>
      <c r="G19" s="546"/>
      <c r="H19" s="546"/>
      <c r="I19" s="546"/>
      <c r="J19" s="546"/>
      <c r="K19" s="546"/>
      <c r="L19" s="554">
        <v>6</v>
      </c>
      <c r="M19" s="554"/>
      <c r="N19" s="554"/>
      <c r="O19" s="554"/>
      <c r="P19" s="554"/>
      <c r="Q19" s="554"/>
      <c r="R19" s="555"/>
      <c r="S19" s="555"/>
      <c r="T19" s="555"/>
      <c r="U19" s="555"/>
      <c r="V19" s="556"/>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163</v>
      </c>
      <c r="AZ19" s="455"/>
      <c r="BA19" s="455"/>
      <c r="BB19" s="455"/>
      <c r="BC19" s="455"/>
      <c r="BD19" s="455"/>
      <c r="BE19" s="455"/>
      <c r="BF19" s="455"/>
      <c r="BG19" s="455"/>
      <c r="BH19" s="455"/>
      <c r="BI19" s="455"/>
      <c r="BJ19" s="455"/>
      <c r="BK19" s="455"/>
      <c r="BL19" s="455"/>
      <c r="BM19" s="456"/>
      <c r="BN19" s="420">
        <v>3411942</v>
      </c>
      <c r="BO19" s="421"/>
      <c r="BP19" s="421"/>
      <c r="BQ19" s="421"/>
      <c r="BR19" s="421"/>
      <c r="BS19" s="421"/>
      <c r="BT19" s="421"/>
      <c r="BU19" s="422"/>
      <c r="BV19" s="420">
        <v>3369960</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5" t="s">
        <v>164</v>
      </c>
      <c r="C20" s="463"/>
      <c r="D20" s="463"/>
      <c r="E20" s="546"/>
      <c r="F20" s="546"/>
      <c r="G20" s="546"/>
      <c r="H20" s="546"/>
      <c r="I20" s="546"/>
      <c r="J20" s="546"/>
      <c r="K20" s="546"/>
      <c r="L20" s="554">
        <v>1347</v>
      </c>
      <c r="M20" s="554"/>
      <c r="N20" s="554"/>
      <c r="O20" s="554"/>
      <c r="P20" s="554"/>
      <c r="Q20" s="554"/>
      <c r="R20" s="555"/>
      <c r="S20" s="555"/>
      <c r="T20" s="555"/>
      <c r="U20" s="555"/>
      <c r="V20" s="556"/>
      <c r="W20" s="438"/>
      <c r="X20" s="439"/>
      <c r="Y20" s="439"/>
      <c r="Z20" s="439"/>
      <c r="AA20" s="439"/>
      <c r="AB20" s="439"/>
      <c r="AC20" s="557"/>
      <c r="AD20" s="557"/>
      <c r="AE20" s="557"/>
      <c r="AF20" s="557"/>
      <c r="AG20" s="557"/>
      <c r="AH20" s="557"/>
      <c r="AI20" s="557"/>
      <c r="AJ20" s="557"/>
      <c r="AK20" s="557"/>
      <c r="AL20" s="558"/>
      <c r="AM20" s="559"/>
      <c r="AN20" s="475"/>
      <c r="AO20" s="475"/>
      <c r="AP20" s="475"/>
      <c r="AQ20" s="475"/>
      <c r="AR20" s="475"/>
      <c r="AS20" s="475"/>
      <c r="AT20" s="476"/>
      <c r="AU20" s="560"/>
      <c r="AV20" s="561"/>
      <c r="AW20" s="561"/>
      <c r="AX20" s="562"/>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36" t="s">
        <v>165</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39"/>
      <c r="AZ21" s="540"/>
      <c r="BA21" s="540"/>
      <c r="BB21" s="540"/>
      <c r="BC21" s="540"/>
      <c r="BD21" s="540"/>
      <c r="BE21" s="540"/>
      <c r="BF21" s="540"/>
      <c r="BG21" s="540"/>
      <c r="BH21" s="540"/>
      <c r="BI21" s="540"/>
      <c r="BJ21" s="540"/>
      <c r="BK21" s="540"/>
      <c r="BL21" s="540"/>
      <c r="BM21" s="541"/>
      <c r="BN21" s="542"/>
      <c r="BO21" s="543"/>
      <c r="BP21" s="543"/>
      <c r="BQ21" s="543"/>
      <c r="BR21" s="543"/>
      <c r="BS21" s="543"/>
      <c r="BT21" s="543"/>
      <c r="BU21" s="544"/>
      <c r="BV21" s="542"/>
      <c r="BW21" s="543"/>
      <c r="BX21" s="543"/>
      <c r="BY21" s="543"/>
      <c r="BZ21" s="543"/>
      <c r="CA21" s="543"/>
      <c r="CB21" s="543"/>
      <c r="CC21" s="544"/>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166</v>
      </c>
      <c r="C22" s="564"/>
      <c r="D22" s="565"/>
      <c r="E22" s="432" t="s">
        <v>1</v>
      </c>
      <c r="F22" s="437"/>
      <c r="G22" s="437"/>
      <c r="H22" s="437"/>
      <c r="I22" s="437"/>
      <c r="J22" s="437"/>
      <c r="K22" s="427"/>
      <c r="L22" s="432" t="s">
        <v>167</v>
      </c>
      <c r="M22" s="437"/>
      <c r="N22" s="437"/>
      <c r="O22" s="437"/>
      <c r="P22" s="427"/>
      <c r="Q22" s="595" t="s">
        <v>168</v>
      </c>
      <c r="R22" s="596"/>
      <c r="S22" s="596"/>
      <c r="T22" s="596"/>
      <c r="U22" s="596"/>
      <c r="V22" s="597"/>
      <c r="W22" s="563" t="s">
        <v>169</v>
      </c>
      <c r="X22" s="564"/>
      <c r="Y22" s="565"/>
      <c r="Z22" s="432" t="s">
        <v>1</v>
      </c>
      <c r="AA22" s="437"/>
      <c r="AB22" s="437"/>
      <c r="AC22" s="437"/>
      <c r="AD22" s="437"/>
      <c r="AE22" s="437"/>
      <c r="AF22" s="437"/>
      <c r="AG22" s="427"/>
      <c r="AH22" s="601" t="s">
        <v>170</v>
      </c>
      <c r="AI22" s="437"/>
      <c r="AJ22" s="437"/>
      <c r="AK22" s="437"/>
      <c r="AL22" s="427"/>
      <c r="AM22" s="601" t="s">
        <v>171</v>
      </c>
      <c r="AN22" s="602"/>
      <c r="AO22" s="602"/>
      <c r="AP22" s="602"/>
      <c r="AQ22" s="602"/>
      <c r="AR22" s="603"/>
      <c r="AS22" s="595" t="s">
        <v>168</v>
      </c>
      <c r="AT22" s="596"/>
      <c r="AU22" s="596"/>
      <c r="AV22" s="596"/>
      <c r="AW22" s="596"/>
      <c r="AX22" s="607"/>
      <c r="AY22" s="380" t="s">
        <v>172</v>
      </c>
      <c r="AZ22" s="381"/>
      <c r="BA22" s="381"/>
      <c r="BB22" s="381"/>
      <c r="BC22" s="381"/>
      <c r="BD22" s="381"/>
      <c r="BE22" s="381"/>
      <c r="BF22" s="381"/>
      <c r="BG22" s="381"/>
      <c r="BH22" s="381"/>
      <c r="BI22" s="381"/>
      <c r="BJ22" s="381"/>
      <c r="BK22" s="381"/>
      <c r="BL22" s="381"/>
      <c r="BM22" s="382"/>
      <c r="BN22" s="383">
        <v>5159399</v>
      </c>
      <c r="BO22" s="384"/>
      <c r="BP22" s="384"/>
      <c r="BQ22" s="384"/>
      <c r="BR22" s="384"/>
      <c r="BS22" s="384"/>
      <c r="BT22" s="384"/>
      <c r="BU22" s="385"/>
      <c r="BV22" s="383">
        <v>5195327</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173</v>
      </c>
      <c r="AZ23" s="455"/>
      <c r="BA23" s="455"/>
      <c r="BB23" s="455"/>
      <c r="BC23" s="455"/>
      <c r="BD23" s="455"/>
      <c r="BE23" s="455"/>
      <c r="BF23" s="455"/>
      <c r="BG23" s="455"/>
      <c r="BH23" s="455"/>
      <c r="BI23" s="455"/>
      <c r="BJ23" s="455"/>
      <c r="BK23" s="455"/>
      <c r="BL23" s="455"/>
      <c r="BM23" s="456"/>
      <c r="BN23" s="420">
        <v>4430439</v>
      </c>
      <c r="BO23" s="421"/>
      <c r="BP23" s="421"/>
      <c r="BQ23" s="421"/>
      <c r="BR23" s="421"/>
      <c r="BS23" s="421"/>
      <c r="BT23" s="421"/>
      <c r="BU23" s="422"/>
      <c r="BV23" s="420">
        <v>4400569</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174</v>
      </c>
      <c r="F24" s="450"/>
      <c r="G24" s="450"/>
      <c r="H24" s="450"/>
      <c r="I24" s="450"/>
      <c r="J24" s="450"/>
      <c r="K24" s="451"/>
      <c r="L24" s="471">
        <v>1</v>
      </c>
      <c r="M24" s="472"/>
      <c r="N24" s="472"/>
      <c r="O24" s="472"/>
      <c r="P24" s="514"/>
      <c r="Q24" s="471">
        <v>7140</v>
      </c>
      <c r="R24" s="472"/>
      <c r="S24" s="472"/>
      <c r="T24" s="472"/>
      <c r="U24" s="472"/>
      <c r="V24" s="514"/>
      <c r="W24" s="566"/>
      <c r="X24" s="567"/>
      <c r="Y24" s="568"/>
      <c r="Z24" s="470" t="s">
        <v>175</v>
      </c>
      <c r="AA24" s="450"/>
      <c r="AB24" s="450"/>
      <c r="AC24" s="450"/>
      <c r="AD24" s="450"/>
      <c r="AE24" s="450"/>
      <c r="AF24" s="450"/>
      <c r="AG24" s="451"/>
      <c r="AH24" s="471">
        <v>61</v>
      </c>
      <c r="AI24" s="472"/>
      <c r="AJ24" s="472"/>
      <c r="AK24" s="472"/>
      <c r="AL24" s="514"/>
      <c r="AM24" s="471">
        <v>190808</v>
      </c>
      <c r="AN24" s="472"/>
      <c r="AO24" s="472"/>
      <c r="AP24" s="472"/>
      <c r="AQ24" s="472"/>
      <c r="AR24" s="514"/>
      <c r="AS24" s="471">
        <v>3128</v>
      </c>
      <c r="AT24" s="472"/>
      <c r="AU24" s="472"/>
      <c r="AV24" s="472"/>
      <c r="AW24" s="472"/>
      <c r="AX24" s="473"/>
      <c r="AY24" s="539" t="s">
        <v>176</v>
      </c>
      <c r="AZ24" s="540"/>
      <c r="BA24" s="540"/>
      <c r="BB24" s="540"/>
      <c r="BC24" s="540"/>
      <c r="BD24" s="540"/>
      <c r="BE24" s="540"/>
      <c r="BF24" s="540"/>
      <c r="BG24" s="540"/>
      <c r="BH24" s="540"/>
      <c r="BI24" s="540"/>
      <c r="BJ24" s="540"/>
      <c r="BK24" s="540"/>
      <c r="BL24" s="540"/>
      <c r="BM24" s="541"/>
      <c r="BN24" s="420">
        <v>4943207</v>
      </c>
      <c r="BO24" s="421"/>
      <c r="BP24" s="421"/>
      <c r="BQ24" s="421"/>
      <c r="BR24" s="421"/>
      <c r="BS24" s="421"/>
      <c r="BT24" s="421"/>
      <c r="BU24" s="422"/>
      <c r="BV24" s="420">
        <v>3968793</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177</v>
      </c>
      <c r="F25" s="450"/>
      <c r="G25" s="450"/>
      <c r="H25" s="450"/>
      <c r="I25" s="450"/>
      <c r="J25" s="450"/>
      <c r="K25" s="451"/>
      <c r="L25" s="471">
        <v>1</v>
      </c>
      <c r="M25" s="472"/>
      <c r="N25" s="472"/>
      <c r="O25" s="472"/>
      <c r="P25" s="514"/>
      <c r="Q25" s="471">
        <v>6120</v>
      </c>
      <c r="R25" s="472"/>
      <c r="S25" s="472"/>
      <c r="T25" s="472"/>
      <c r="U25" s="472"/>
      <c r="V25" s="514"/>
      <c r="W25" s="566"/>
      <c r="X25" s="567"/>
      <c r="Y25" s="568"/>
      <c r="Z25" s="470" t="s">
        <v>178</v>
      </c>
      <c r="AA25" s="450"/>
      <c r="AB25" s="450"/>
      <c r="AC25" s="450"/>
      <c r="AD25" s="450"/>
      <c r="AE25" s="450"/>
      <c r="AF25" s="450"/>
      <c r="AG25" s="451"/>
      <c r="AH25" s="471" t="s">
        <v>179</v>
      </c>
      <c r="AI25" s="472"/>
      <c r="AJ25" s="472"/>
      <c r="AK25" s="472"/>
      <c r="AL25" s="514"/>
      <c r="AM25" s="471" t="s">
        <v>179</v>
      </c>
      <c r="AN25" s="472"/>
      <c r="AO25" s="472"/>
      <c r="AP25" s="472"/>
      <c r="AQ25" s="472"/>
      <c r="AR25" s="514"/>
      <c r="AS25" s="471" t="s">
        <v>179</v>
      </c>
      <c r="AT25" s="472"/>
      <c r="AU25" s="472"/>
      <c r="AV25" s="472"/>
      <c r="AW25" s="472"/>
      <c r="AX25" s="473"/>
      <c r="AY25" s="380" t="s">
        <v>180</v>
      </c>
      <c r="AZ25" s="381"/>
      <c r="BA25" s="381"/>
      <c r="BB25" s="381"/>
      <c r="BC25" s="381"/>
      <c r="BD25" s="381"/>
      <c r="BE25" s="381"/>
      <c r="BF25" s="381"/>
      <c r="BG25" s="381"/>
      <c r="BH25" s="381"/>
      <c r="BI25" s="381"/>
      <c r="BJ25" s="381"/>
      <c r="BK25" s="381"/>
      <c r="BL25" s="381"/>
      <c r="BM25" s="382"/>
      <c r="BN25" s="383">
        <v>488073</v>
      </c>
      <c r="BO25" s="384"/>
      <c r="BP25" s="384"/>
      <c r="BQ25" s="384"/>
      <c r="BR25" s="384"/>
      <c r="BS25" s="384"/>
      <c r="BT25" s="384"/>
      <c r="BU25" s="385"/>
      <c r="BV25" s="383">
        <v>139020</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181</v>
      </c>
      <c r="F26" s="450"/>
      <c r="G26" s="450"/>
      <c r="H26" s="450"/>
      <c r="I26" s="450"/>
      <c r="J26" s="450"/>
      <c r="K26" s="451"/>
      <c r="L26" s="471">
        <v>1</v>
      </c>
      <c r="M26" s="472"/>
      <c r="N26" s="472"/>
      <c r="O26" s="472"/>
      <c r="P26" s="514"/>
      <c r="Q26" s="471">
        <v>5640</v>
      </c>
      <c r="R26" s="472"/>
      <c r="S26" s="472"/>
      <c r="T26" s="472"/>
      <c r="U26" s="472"/>
      <c r="V26" s="514"/>
      <c r="W26" s="566"/>
      <c r="X26" s="567"/>
      <c r="Y26" s="568"/>
      <c r="Z26" s="470" t="s">
        <v>182</v>
      </c>
      <c r="AA26" s="572"/>
      <c r="AB26" s="572"/>
      <c r="AC26" s="572"/>
      <c r="AD26" s="572"/>
      <c r="AE26" s="572"/>
      <c r="AF26" s="572"/>
      <c r="AG26" s="573"/>
      <c r="AH26" s="471" t="s">
        <v>138</v>
      </c>
      <c r="AI26" s="472"/>
      <c r="AJ26" s="472"/>
      <c r="AK26" s="472"/>
      <c r="AL26" s="514"/>
      <c r="AM26" s="471" t="s">
        <v>179</v>
      </c>
      <c r="AN26" s="472"/>
      <c r="AO26" s="472"/>
      <c r="AP26" s="472"/>
      <c r="AQ26" s="472"/>
      <c r="AR26" s="514"/>
      <c r="AS26" s="471" t="s">
        <v>130</v>
      </c>
      <c r="AT26" s="472"/>
      <c r="AU26" s="472"/>
      <c r="AV26" s="472"/>
      <c r="AW26" s="472"/>
      <c r="AX26" s="473"/>
      <c r="AY26" s="423" t="s">
        <v>183</v>
      </c>
      <c r="AZ26" s="424"/>
      <c r="BA26" s="424"/>
      <c r="BB26" s="424"/>
      <c r="BC26" s="424"/>
      <c r="BD26" s="424"/>
      <c r="BE26" s="424"/>
      <c r="BF26" s="424"/>
      <c r="BG26" s="424"/>
      <c r="BH26" s="424"/>
      <c r="BI26" s="424"/>
      <c r="BJ26" s="424"/>
      <c r="BK26" s="424"/>
      <c r="BL26" s="424"/>
      <c r="BM26" s="425"/>
      <c r="BN26" s="420" t="s">
        <v>179</v>
      </c>
      <c r="BO26" s="421"/>
      <c r="BP26" s="421"/>
      <c r="BQ26" s="421"/>
      <c r="BR26" s="421"/>
      <c r="BS26" s="421"/>
      <c r="BT26" s="421"/>
      <c r="BU26" s="422"/>
      <c r="BV26" s="420" t="s">
        <v>179</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184</v>
      </c>
      <c r="F27" s="450"/>
      <c r="G27" s="450"/>
      <c r="H27" s="450"/>
      <c r="I27" s="450"/>
      <c r="J27" s="450"/>
      <c r="K27" s="451"/>
      <c r="L27" s="471">
        <v>1</v>
      </c>
      <c r="M27" s="472"/>
      <c r="N27" s="472"/>
      <c r="O27" s="472"/>
      <c r="P27" s="514"/>
      <c r="Q27" s="471">
        <v>2600</v>
      </c>
      <c r="R27" s="472"/>
      <c r="S27" s="472"/>
      <c r="T27" s="472"/>
      <c r="U27" s="472"/>
      <c r="V27" s="514"/>
      <c r="W27" s="566"/>
      <c r="X27" s="567"/>
      <c r="Y27" s="568"/>
      <c r="Z27" s="470" t="s">
        <v>185</v>
      </c>
      <c r="AA27" s="450"/>
      <c r="AB27" s="450"/>
      <c r="AC27" s="450"/>
      <c r="AD27" s="450"/>
      <c r="AE27" s="450"/>
      <c r="AF27" s="450"/>
      <c r="AG27" s="451"/>
      <c r="AH27" s="471" t="s">
        <v>179</v>
      </c>
      <c r="AI27" s="472"/>
      <c r="AJ27" s="472"/>
      <c r="AK27" s="472"/>
      <c r="AL27" s="514"/>
      <c r="AM27" s="471" t="s">
        <v>179</v>
      </c>
      <c r="AN27" s="472"/>
      <c r="AO27" s="472"/>
      <c r="AP27" s="472"/>
      <c r="AQ27" s="472"/>
      <c r="AR27" s="514"/>
      <c r="AS27" s="471" t="s">
        <v>130</v>
      </c>
      <c r="AT27" s="472"/>
      <c r="AU27" s="472"/>
      <c r="AV27" s="472"/>
      <c r="AW27" s="472"/>
      <c r="AX27" s="473"/>
      <c r="AY27" s="515" t="s">
        <v>186</v>
      </c>
      <c r="AZ27" s="516"/>
      <c r="BA27" s="516"/>
      <c r="BB27" s="516"/>
      <c r="BC27" s="516"/>
      <c r="BD27" s="516"/>
      <c r="BE27" s="516"/>
      <c r="BF27" s="516"/>
      <c r="BG27" s="516"/>
      <c r="BH27" s="516"/>
      <c r="BI27" s="516"/>
      <c r="BJ27" s="516"/>
      <c r="BK27" s="516"/>
      <c r="BL27" s="516"/>
      <c r="BM27" s="517"/>
      <c r="BN27" s="542" t="s">
        <v>138</v>
      </c>
      <c r="BO27" s="543"/>
      <c r="BP27" s="543"/>
      <c r="BQ27" s="543"/>
      <c r="BR27" s="543"/>
      <c r="BS27" s="543"/>
      <c r="BT27" s="543"/>
      <c r="BU27" s="544"/>
      <c r="BV27" s="542" t="s">
        <v>138</v>
      </c>
      <c r="BW27" s="543"/>
      <c r="BX27" s="543"/>
      <c r="BY27" s="543"/>
      <c r="BZ27" s="543"/>
      <c r="CA27" s="543"/>
      <c r="CB27" s="543"/>
      <c r="CC27" s="544"/>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187</v>
      </c>
      <c r="F28" s="450"/>
      <c r="G28" s="450"/>
      <c r="H28" s="450"/>
      <c r="I28" s="450"/>
      <c r="J28" s="450"/>
      <c r="K28" s="451"/>
      <c r="L28" s="471">
        <v>1</v>
      </c>
      <c r="M28" s="472"/>
      <c r="N28" s="472"/>
      <c r="O28" s="472"/>
      <c r="P28" s="514"/>
      <c r="Q28" s="471">
        <v>2200</v>
      </c>
      <c r="R28" s="472"/>
      <c r="S28" s="472"/>
      <c r="T28" s="472"/>
      <c r="U28" s="472"/>
      <c r="V28" s="514"/>
      <c r="W28" s="566"/>
      <c r="X28" s="567"/>
      <c r="Y28" s="568"/>
      <c r="Z28" s="470" t="s">
        <v>188</v>
      </c>
      <c r="AA28" s="450"/>
      <c r="AB28" s="450"/>
      <c r="AC28" s="450"/>
      <c r="AD28" s="450"/>
      <c r="AE28" s="450"/>
      <c r="AF28" s="450"/>
      <c r="AG28" s="451"/>
      <c r="AH28" s="471" t="s">
        <v>179</v>
      </c>
      <c r="AI28" s="472"/>
      <c r="AJ28" s="472"/>
      <c r="AK28" s="472"/>
      <c r="AL28" s="514"/>
      <c r="AM28" s="471" t="s">
        <v>179</v>
      </c>
      <c r="AN28" s="472"/>
      <c r="AO28" s="472"/>
      <c r="AP28" s="472"/>
      <c r="AQ28" s="472"/>
      <c r="AR28" s="514"/>
      <c r="AS28" s="471" t="s">
        <v>130</v>
      </c>
      <c r="AT28" s="472"/>
      <c r="AU28" s="472"/>
      <c r="AV28" s="472"/>
      <c r="AW28" s="472"/>
      <c r="AX28" s="473"/>
      <c r="AY28" s="574" t="s">
        <v>189</v>
      </c>
      <c r="AZ28" s="575"/>
      <c r="BA28" s="575"/>
      <c r="BB28" s="576"/>
      <c r="BC28" s="380" t="s">
        <v>49</v>
      </c>
      <c r="BD28" s="381"/>
      <c r="BE28" s="381"/>
      <c r="BF28" s="381"/>
      <c r="BG28" s="381"/>
      <c r="BH28" s="381"/>
      <c r="BI28" s="381"/>
      <c r="BJ28" s="381"/>
      <c r="BK28" s="381"/>
      <c r="BL28" s="381"/>
      <c r="BM28" s="382"/>
      <c r="BN28" s="383">
        <v>2185447</v>
      </c>
      <c r="BO28" s="384"/>
      <c r="BP28" s="384"/>
      <c r="BQ28" s="384"/>
      <c r="BR28" s="384"/>
      <c r="BS28" s="384"/>
      <c r="BT28" s="384"/>
      <c r="BU28" s="385"/>
      <c r="BV28" s="383">
        <v>2038613</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190</v>
      </c>
      <c r="F29" s="450"/>
      <c r="G29" s="450"/>
      <c r="H29" s="450"/>
      <c r="I29" s="450"/>
      <c r="J29" s="450"/>
      <c r="K29" s="451"/>
      <c r="L29" s="471">
        <v>6</v>
      </c>
      <c r="M29" s="472"/>
      <c r="N29" s="472"/>
      <c r="O29" s="472"/>
      <c r="P29" s="514"/>
      <c r="Q29" s="471">
        <v>1900</v>
      </c>
      <c r="R29" s="472"/>
      <c r="S29" s="472"/>
      <c r="T29" s="472"/>
      <c r="U29" s="472"/>
      <c r="V29" s="514"/>
      <c r="W29" s="569"/>
      <c r="X29" s="570"/>
      <c r="Y29" s="571"/>
      <c r="Z29" s="470" t="s">
        <v>191</v>
      </c>
      <c r="AA29" s="450"/>
      <c r="AB29" s="450"/>
      <c r="AC29" s="450"/>
      <c r="AD29" s="450"/>
      <c r="AE29" s="450"/>
      <c r="AF29" s="450"/>
      <c r="AG29" s="451"/>
      <c r="AH29" s="471">
        <v>61</v>
      </c>
      <c r="AI29" s="472"/>
      <c r="AJ29" s="472"/>
      <c r="AK29" s="472"/>
      <c r="AL29" s="514"/>
      <c r="AM29" s="471">
        <v>190808</v>
      </c>
      <c r="AN29" s="472"/>
      <c r="AO29" s="472"/>
      <c r="AP29" s="472"/>
      <c r="AQ29" s="472"/>
      <c r="AR29" s="514"/>
      <c r="AS29" s="471">
        <v>3128</v>
      </c>
      <c r="AT29" s="472"/>
      <c r="AU29" s="472"/>
      <c r="AV29" s="472"/>
      <c r="AW29" s="472"/>
      <c r="AX29" s="473"/>
      <c r="AY29" s="577"/>
      <c r="AZ29" s="578"/>
      <c r="BA29" s="578"/>
      <c r="BB29" s="579"/>
      <c r="BC29" s="454" t="s">
        <v>192</v>
      </c>
      <c r="BD29" s="455"/>
      <c r="BE29" s="455"/>
      <c r="BF29" s="455"/>
      <c r="BG29" s="455"/>
      <c r="BH29" s="455"/>
      <c r="BI29" s="455"/>
      <c r="BJ29" s="455"/>
      <c r="BK29" s="455"/>
      <c r="BL29" s="455"/>
      <c r="BM29" s="456"/>
      <c r="BN29" s="420">
        <v>57110</v>
      </c>
      <c r="BO29" s="421"/>
      <c r="BP29" s="421"/>
      <c r="BQ29" s="421"/>
      <c r="BR29" s="421"/>
      <c r="BS29" s="421"/>
      <c r="BT29" s="421"/>
      <c r="BU29" s="422"/>
      <c r="BV29" s="420">
        <v>252078</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193</v>
      </c>
      <c r="X30" s="588"/>
      <c r="Y30" s="588"/>
      <c r="Z30" s="588"/>
      <c r="AA30" s="588"/>
      <c r="AB30" s="588"/>
      <c r="AC30" s="588"/>
      <c r="AD30" s="588"/>
      <c r="AE30" s="588"/>
      <c r="AF30" s="588"/>
      <c r="AG30" s="589"/>
      <c r="AH30" s="550">
        <v>94.3</v>
      </c>
      <c r="AI30" s="551"/>
      <c r="AJ30" s="551"/>
      <c r="AK30" s="551"/>
      <c r="AL30" s="551"/>
      <c r="AM30" s="551"/>
      <c r="AN30" s="551"/>
      <c r="AO30" s="551"/>
      <c r="AP30" s="551"/>
      <c r="AQ30" s="551"/>
      <c r="AR30" s="551"/>
      <c r="AS30" s="551"/>
      <c r="AT30" s="551"/>
      <c r="AU30" s="551"/>
      <c r="AV30" s="551"/>
      <c r="AW30" s="551"/>
      <c r="AX30" s="553"/>
      <c r="AY30" s="580"/>
      <c r="AZ30" s="581"/>
      <c r="BA30" s="581"/>
      <c r="BB30" s="582"/>
      <c r="BC30" s="539" t="s">
        <v>51</v>
      </c>
      <c r="BD30" s="540"/>
      <c r="BE30" s="540"/>
      <c r="BF30" s="540"/>
      <c r="BG30" s="540"/>
      <c r="BH30" s="540"/>
      <c r="BI30" s="540"/>
      <c r="BJ30" s="540"/>
      <c r="BK30" s="540"/>
      <c r="BL30" s="540"/>
      <c r="BM30" s="541"/>
      <c r="BN30" s="542">
        <v>786443</v>
      </c>
      <c r="BO30" s="543"/>
      <c r="BP30" s="543"/>
      <c r="BQ30" s="543"/>
      <c r="BR30" s="543"/>
      <c r="BS30" s="543"/>
      <c r="BT30" s="543"/>
      <c r="BU30" s="544"/>
      <c r="BV30" s="542">
        <v>819150</v>
      </c>
      <c r="BW30" s="543"/>
      <c r="BX30" s="543"/>
      <c r="BY30" s="543"/>
      <c r="BZ30" s="543"/>
      <c r="CA30" s="543"/>
      <c r="CB30" s="543"/>
      <c r="CC30" s="544"/>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194</v>
      </c>
      <c r="D32" s="583"/>
      <c r="E32" s="583"/>
      <c r="F32" s="583"/>
      <c r="G32" s="583"/>
      <c r="H32" s="583"/>
      <c r="I32" s="583"/>
      <c r="J32" s="583"/>
      <c r="K32" s="583"/>
      <c r="L32" s="583"/>
      <c r="M32" s="583"/>
      <c r="N32" s="583"/>
      <c r="O32" s="583"/>
      <c r="P32" s="583"/>
      <c r="Q32" s="583"/>
      <c r="R32" s="583"/>
      <c r="S32" s="583"/>
      <c r="U32" s="424" t="s">
        <v>195</v>
      </c>
      <c r="V32" s="424"/>
      <c r="W32" s="424"/>
      <c r="X32" s="424"/>
      <c r="Y32" s="424"/>
      <c r="Z32" s="424"/>
      <c r="AA32" s="424"/>
      <c r="AB32" s="424"/>
      <c r="AC32" s="424"/>
      <c r="AD32" s="424"/>
      <c r="AE32" s="424"/>
      <c r="AF32" s="424"/>
      <c r="AG32" s="424"/>
      <c r="AH32" s="424"/>
      <c r="AI32" s="424"/>
      <c r="AJ32" s="424"/>
      <c r="AK32" s="424"/>
      <c r="AM32" s="424" t="s">
        <v>196</v>
      </c>
      <c r="AN32" s="424"/>
      <c r="AO32" s="424"/>
      <c r="AP32" s="424"/>
      <c r="AQ32" s="424"/>
      <c r="AR32" s="424"/>
      <c r="AS32" s="424"/>
      <c r="AT32" s="424"/>
      <c r="AU32" s="424"/>
      <c r="AV32" s="424"/>
      <c r="AW32" s="424"/>
      <c r="AX32" s="424"/>
      <c r="AY32" s="424"/>
      <c r="AZ32" s="424"/>
      <c r="BA32" s="424"/>
      <c r="BB32" s="424"/>
      <c r="BC32" s="424"/>
      <c r="BE32" s="424" t="s">
        <v>197</v>
      </c>
      <c r="BF32" s="424"/>
      <c r="BG32" s="424"/>
      <c r="BH32" s="424"/>
      <c r="BI32" s="424"/>
      <c r="BJ32" s="424"/>
      <c r="BK32" s="424"/>
      <c r="BL32" s="424"/>
      <c r="BM32" s="424"/>
      <c r="BN32" s="424"/>
      <c r="BO32" s="424"/>
      <c r="BP32" s="424"/>
      <c r="BQ32" s="424"/>
      <c r="BR32" s="424"/>
      <c r="BS32" s="424"/>
      <c r="BT32" s="424"/>
      <c r="BU32" s="424"/>
      <c r="BW32" s="424" t="s">
        <v>198</v>
      </c>
      <c r="BX32" s="424"/>
      <c r="BY32" s="424"/>
      <c r="BZ32" s="424"/>
      <c r="CA32" s="424"/>
      <c r="CB32" s="424"/>
      <c r="CC32" s="424"/>
      <c r="CD32" s="424"/>
      <c r="CE32" s="424"/>
      <c r="CF32" s="424"/>
      <c r="CG32" s="424"/>
      <c r="CH32" s="424"/>
      <c r="CI32" s="424"/>
      <c r="CJ32" s="424"/>
      <c r="CK32" s="424"/>
      <c r="CL32" s="424"/>
      <c r="CM32" s="424"/>
      <c r="CO32" s="424" t="s">
        <v>199</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200</v>
      </c>
      <c r="D33" s="444"/>
      <c r="E33" s="409" t="s">
        <v>201</v>
      </c>
      <c r="F33" s="409"/>
      <c r="G33" s="409"/>
      <c r="H33" s="409"/>
      <c r="I33" s="409"/>
      <c r="J33" s="409"/>
      <c r="K33" s="409"/>
      <c r="L33" s="409"/>
      <c r="M33" s="409"/>
      <c r="N33" s="409"/>
      <c r="O33" s="409"/>
      <c r="P33" s="409"/>
      <c r="Q33" s="409"/>
      <c r="R33" s="409"/>
      <c r="S33" s="409"/>
      <c r="T33" s="179"/>
      <c r="U33" s="444" t="s">
        <v>202</v>
      </c>
      <c r="V33" s="444"/>
      <c r="W33" s="409" t="s">
        <v>201</v>
      </c>
      <c r="X33" s="409"/>
      <c r="Y33" s="409"/>
      <c r="Z33" s="409"/>
      <c r="AA33" s="409"/>
      <c r="AB33" s="409"/>
      <c r="AC33" s="409"/>
      <c r="AD33" s="409"/>
      <c r="AE33" s="409"/>
      <c r="AF33" s="409"/>
      <c r="AG33" s="409"/>
      <c r="AH33" s="409"/>
      <c r="AI33" s="409"/>
      <c r="AJ33" s="409"/>
      <c r="AK33" s="409"/>
      <c r="AL33" s="179"/>
      <c r="AM33" s="444" t="s">
        <v>203</v>
      </c>
      <c r="AN33" s="444"/>
      <c r="AO33" s="409" t="s">
        <v>201</v>
      </c>
      <c r="AP33" s="409"/>
      <c r="AQ33" s="409"/>
      <c r="AR33" s="409"/>
      <c r="AS33" s="409"/>
      <c r="AT33" s="409"/>
      <c r="AU33" s="409"/>
      <c r="AV33" s="409"/>
      <c r="AW33" s="409"/>
      <c r="AX33" s="409"/>
      <c r="AY33" s="409"/>
      <c r="AZ33" s="409"/>
      <c r="BA33" s="409"/>
      <c r="BB33" s="409"/>
      <c r="BC33" s="409"/>
      <c r="BD33" s="185"/>
      <c r="BE33" s="409" t="s">
        <v>204</v>
      </c>
      <c r="BF33" s="409"/>
      <c r="BG33" s="409" t="s">
        <v>205</v>
      </c>
      <c r="BH33" s="409"/>
      <c r="BI33" s="409"/>
      <c r="BJ33" s="409"/>
      <c r="BK33" s="409"/>
      <c r="BL33" s="409"/>
      <c r="BM33" s="409"/>
      <c r="BN33" s="409"/>
      <c r="BO33" s="409"/>
      <c r="BP33" s="409"/>
      <c r="BQ33" s="409"/>
      <c r="BR33" s="409"/>
      <c r="BS33" s="409"/>
      <c r="BT33" s="409"/>
      <c r="BU33" s="409"/>
      <c r="BV33" s="185"/>
      <c r="BW33" s="444" t="s">
        <v>204</v>
      </c>
      <c r="BX33" s="444"/>
      <c r="BY33" s="409" t="s">
        <v>206</v>
      </c>
      <c r="BZ33" s="409"/>
      <c r="CA33" s="409"/>
      <c r="CB33" s="409"/>
      <c r="CC33" s="409"/>
      <c r="CD33" s="409"/>
      <c r="CE33" s="409"/>
      <c r="CF33" s="409"/>
      <c r="CG33" s="409"/>
      <c r="CH33" s="409"/>
      <c r="CI33" s="409"/>
      <c r="CJ33" s="409"/>
      <c r="CK33" s="409"/>
      <c r="CL33" s="409"/>
      <c r="CM33" s="409"/>
      <c r="CN33" s="179"/>
      <c r="CO33" s="444" t="s">
        <v>203</v>
      </c>
      <c r="CP33" s="444"/>
      <c r="CQ33" s="409" t="s">
        <v>207</v>
      </c>
      <c r="CR33" s="409"/>
      <c r="CS33" s="409"/>
      <c r="CT33" s="409"/>
      <c r="CU33" s="409"/>
      <c r="CV33" s="409"/>
      <c r="CW33" s="409"/>
      <c r="CX33" s="409"/>
      <c r="CY33" s="409"/>
      <c r="CZ33" s="409"/>
      <c r="DA33" s="409"/>
      <c r="DB33" s="409"/>
      <c r="DC33" s="409"/>
      <c r="DD33" s="409"/>
      <c r="DE33" s="409"/>
      <c r="DF33" s="179"/>
      <c r="DG33" s="609" t="s">
        <v>208</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t="str">
        <f>IF(AO34="","",MAX(C34:D43,U34:V43)+1)</f>
        <v/>
      </c>
      <c r="AN34" s="610"/>
      <c r="AO34" s="611"/>
      <c r="AP34" s="611"/>
      <c r="AQ34" s="611"/>
      <c r="AR34" s="611"/>
      <c r="AS34" s="611"/>
      <c r="AT34" s="611"/>
      <c r="AU34" s="611"/>
      <c r="AV34" s="611"/>
      <c r="AW34" s="611"/>
      <c r="AX34" s="611"/>
      <c r="AY34" s="611"/>
      <c r="AZ34" s="611"/>
      <c r="BA34" s="611"/>
      <c r="BB34" s="611"/>
      <c r="BC34" s="611"/>
      <c r="BD34" s="175"/>
      <c r="BE34" s="610">
        <f>IF(BG34="","",MAX(C34:D43,U34:V43,AM34:AN43)+1)</f>
        <v>5</v>
      </c>
      <c r="BF34" s="610"/>
      <c r="BG34" s="611" t="str">
        <f>IF('各会計、関係団体の財政状況及び健全化判断比率'!B31="","",'各会計、関係団体の財政状況及び健全化判断比率'!B31)</f>
        <v>簡易水道事業特別会計</v>
      </c>
      <c r="BH34" s="611"/>
      <c r="BI34" s="611"/>
      <c r="BJ34" s="611"/>
      <c r="BK34" s="611"/>
      <c r="BL34" s="611"/>
      <c r="BM34" s="611"/>
      <c r="BN34" s="611"/>
      <c r="BO34" s="611"/>
      <c r="BP34" s="611"/>
      <c r="BQ34" s="611"/>
      <c r="BR34" s="611"/>
      <c r="BS34" s="611"/>
      <c r="BT34" s="611"/>
      <c r="BU34" s="611"/>
      <c r="BV34" s="175"/>
      <c r="BW34" s="610" t="str">
        <f>IF(BY34="","",MAX(C34:D43,U34:V43,AM34:AN43,BE34:BF43)+1)</f>
        <v/>
      </c>
      <c r="BX34" s="610"/>
      <c r="BY34" s="611" t="str">
        <f>IF('各会計、関係団体の財政状況及び健全化判断比率'!B68="","",'各会計、関係団体の財政状況及び健全化判断比率'!B68)</f>
        <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6</v>
      </c>
      <c r="BF35" s="610"/>
      <c r="BG35" s="611" t="str">
        <f>IF('各会計、関係団体の財政状況及び健全化判断比率'!B32="","",'各会計、関係団体の財政状況及び健全化判断比率'!B32)</f>
        <v>下水道事業特別会計</v>
      </c>
      <c r="BH35" s="611"/>
      <c r="BI35" s="611"/>
      <c r="BJ35" s="611"/>
      <c r="BK35" s="611"/>
      <c r="BL35" s="611"/>
      <c r="BM35" s="611"/>
      <c r="BN35" s="611"/>
      <c r="BO35" s="611"/>
      <c r="BP35" s="611"/>
      <c r="BQ35" s="611"/>
      <c r="BR35" s="611"/>
      <c r="BS35" s="611"/>
      <c r="BT35" s="611"/>
      <c r="BU35" s="611"/>
      <c r="BV35" s="175"/>
      <c r="BW35" s="610" t="str">
        <f t="shared" ref="BW35:BW43" si="2">IF(BY35="","",BW34+1)</f>
        <v/>
      </c>
      <c r="BX35" s="610"/>
      <c r="BY35" s="611" t="str">
        <f>IF('各会計、関係団体の財政状況及び健全化判断比率'!B69="","",'各会計、関係団体の財政状況及び健全化判断比率'!B69)</f>
        <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7</v>
      </c>
      <c r="BF36" s="610"/>
      <c r="BG36" s="611" t="str">
        <f>IF('各会計、関係団体の財政状況及び健全化判断比率'!B33="","",'各会計、関係団体の財政状況及び健全化判断比率'!B33)</f>
        <v>風力発電事業特別会計</v>
      </c>
      <c r="BH36" s="611"/>
      <c r="BI36" s="611"/>
      <c r="BJ36" s="611"/>
      <c r="BK36" s="611"/>
      <c r="BL36" s="611"/>
      <c r="BM36" s="611"/>
      <c r="BN36" s="611"/>
      <c r="BO36" s="611"/>
      <c r="BP36" s="611"/>
      <c r="BQ36" s="611"/>
      <c r="BR36" s="611"/>
      <c r="BS36" s="611"/>
      <c r="BT36" s="611"/>
      <c r="BU36" s="611"/>
      <c r="BV36" s="175"/>
      <c r="BW36" s="610" t="str">
        <f t="shared" si="2"/>
        <v/>
      </c>
      <c r="BX36" s="610"/>
      <c r="BY36" s="611" t="str">
        <f>IF('各会計、関係団体の財政状況及び健全化判断比率'!B70="","",'各会計、関係団体の財政状況及び健全化判断比率'!B70)</f>
        <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t="str">
        <f t="shared" si="2"/>
        <v/>
      </c>
      <c r="BX37" s="610"/>
      <c r="BY37" s="611" t="str">
        <f>IF('各会計、関係団体の財政状況及び健全化判断比率'!B71="","",'各会計、関係団体の財政状況及び健全化判断比率'!B71)</f>
        <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613" t="s">
        <v>210</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211</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212</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213</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214</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215</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216</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217</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mx/1MsioL8SkMnW0b8sRfKFJeTk4g71py+eqEPEhE0cAK1L9931NcRJhQoNZ111uul7dX+RrIqHl6CXOYypF5A==" saltValue="TpYVyrw5HAHuiRty0YSjj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218</v>
      </c>
      <c r="DI1" s="616"/>
      <c r="DJ1" s="616"/>
      <c r="DK1" s="616"/>
      <c r="DL1" s="616"/>
      <c r="DM1" s="616"/>
      <c r="DN1" s="617"/>
      <c r="DO1" s="208"/>
      <c r="DP1" s="615" t="s">
        <v>219</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221</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222</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223</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224</v>
      </c>
      <c r="S4" s="619"/>
      <c r="T4" s="619"/>
      <c r="U4" s="619"/>
      <c r="V4" s="619"/>
      <c r="W4" s="619"/>
      <c r="X4" s="619"/>
      <c r="Y4" s="620"/>
      <c r="Z4" s="618" t="s">
        <v>225</v>
      </c>
      <c r="AA4" s="619"/>
      <c r="AB4" s="619"/>
      <c r="AC4" s="620"/>
      <c r="AD4" s="618" t="s">
        <v>226</v>
      </c>
      <c r="AE4" s="619"/>
      <c r="AF4" s="619"/>
      <c r="AG4" s="619"/>
      <c r="AH4" s="619"/>
      <c r="AI4" s="619"/>
      <c r="AJ4" s="619"/>
      <c r="AK4" s="620"/>
      <c r="AL4" s="618" t="s">
        <v>225</v>
      </c>
      <c r="AM4" s="619"/>
      <c r="AN4" s="619"/>
      <c r="AO4" s="620"/>
      <c r="AP4" s="621" t="s">
        <v>227</v>
      </c>
      <c r="AQ4" s="621"/>
      <c r="AR4" s="621"/>
      <c r="AS4" s="621"/>
      <c r="AT4" s="621"/>
      <c r="AU4" s="621"/>
      <c r="AV4" s="621"/>
      <c r="AW4" s="621"/>
      <c r="AX4" s="621"/>
      <c r="AY4" s="621"/>
      <c r="AZ4" s="621"/>
      <c r="BA4" s="621"/>
      <c r="BB4" s="621"/>
      <c r="BC4" s="621"/>
      <c r="BD4" s="621"/>
      <c r="BE4" s="621"/>
      <c r="BF4" s="621"/>
      <c r="BG4" s="621" t="s">
        <v>228</v>
      </c>
      <c r="BH4" s="621"/>
      <c r="BI4" s="621"/>
      <c r="BJ4" s="621"/>
      <c r="BK4" s="621"/>
      <c r="BL4" s="621"/>
      <c r="BM4" s="621"/>
      <c r="BN4" s="621"/>
      <c r="BO4" s="621" t="s">
        <v>225</v>
      </c>
      <c r="BP4" s="621"/>
      <c r="BQ4" s="621"/>
      <c r="BR4" s="621"/>
      <c r="BS4" s="621" t="s">
        <v>229</v>
      </c>
      <c r="BT4" s="621"/>
      <c r="BU4" s="621"/>
      <c r="BV4" s="621"/>
      <c r="BW4" s="621"/>
      <c r="BX4" s="621"/>
      <c r="BY4" s="621"/>
      <c r="BZ4" s="621"/>
      <c r="CA4" s="621"/>
      <c r="CB4" s="621"/>
      <c r="CD4" s="618" t="s">
        <v>230</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231</v>
      </c>
      <c r="C5" s="623"/>
      <c r="D5" s="623"/>
      <c r="E5" s="623"/>
      <c r="F5" s="623"/>
      <c r="G5" s="623"/>
      <c r="H5" s="623"/>
      <c r="I5" s="623"/>
      <c r="J5" s="623"/>
      <c r="K5" s="623"/>
      <c r="L5" s="623"/>
      <c r="M5" s="623"/>
      <c r="N5" s="623"/>
      <c r="O5" s="623"/>
      <c r="P5" s="623"/>
      <c r="Q5" s="624"/>
      <c r="R5" s="625">
        <v>322520</v>
      </c>
      <c r="S5" s="626"/>
      <c r="T5" s="626"/>
      <c r="U5" s="626"/>
      <c r="V5" s="626"/>
      <c r="W5" s="626"/>
      <c r="X5" s="626"/>
      <c r="Y5" s="627"/>
      <c r="Z5" s="628">
        <v>5</v>
      </c>
      <c r="AA5" s="628"/>
      <c r="AB5" s="628"/>
      <c r="AC5" s="628"/>
      <c r="AD5" s="629">
        <v>322520</v>
      </c>
      <c r="AE5" s="629"/>
      <c r="AF5" s="629"/>
      <c r="AG5" s="629"/>
      <c r="AH5" s="629"/>
      <c r="AI5" s="629"/>
      <c r="AJ5" s="629"/>
      <c r="AK5" s="629"/>
      <c r="AL5" s="630">
        <v>11.1</v>
      </c>
      <c r="AM5" s="631"/>
      <c r="AN5" s="631"/>
      <c r="AO5" s="632"/>
      <c r="AP5" s="622" t="s">
        <v>232</v>
      </c>
      <c r="AQ5" s="623"/>
      <c r="AR5" s="623"/>
      <c r="AS5" s="623"/>
      <c r="AT5" s="623"/>
      <c r="AU5" s="623"/>
      <c r="AV5" s="623"/>
      <c r="AW5" s="623"/>
      <c r="AX5" s="623"/>
      <c r="AY5" s="623"/>
      <c r="AZ5" s="623"/>
      <c r="BA5" s="623"/>
      <c r="BB5" s="623"/>
      <c r="BC5" s="623"/>
      <c r="BD5" s="623"/>
      <c r="BE5" s="623"/>
      <c r="BF5" s="624"/>
      <c r="BG5" s="636">
        <v>320660</v>
      </c>
      <c r="BH5" s="637"/>
      <c r="BI5" s="637"/>
      <c r="BJ5" s="637"/>
      <c r="BK5" s="637"/>
      <c r="BL5" s="637"/>
      <c r="BM5" s="637"/>
      <c r="BN5" s="638"/>
      <c r="BO5" s="639">
        <v>99.4</v>
      </c>
      <c r="BP5" s="639"/>
      <c r="BQ5" s="639"/>
      <c r="BR5" s="639"/>
      <c r="BS5" s="640">
        <v>6054</v>
      </c>
      <c r="BT5" s="640"/>
      <c r="BU5" s="640"/>
      <c r="BV5" s="640"/>
      <c r="BW5" s="640"/>
      <c r="BX5" s="640"/>
      <c r="BY5" s="640"/>
      <c r="BZ5" s="640"/>
      <c r="CA5" s="640"/>
      <c r="CB5" s="644"/>
      <c r="CD5" s="618" t="s">
        <v>227</v>
      </c>
      <c r="CE5" s="619"/>
      <c r="CF5" s="619"/>
      <c r="CG5" s="619"/>
      <c r="CH5" s="619"/>
      <c r="CI5" s="619"/>
      <c r="CJ5" s="619"/>
      <c r="CK5" s="619"/>
      <c r="CL5" s="619"/>
      <c r="CM5" s="619"/>
      <c r="CN5" s="619"/>
      <c r="CO5" s="619"/>
      <c r="CP5" s="619"/>
      <c r="CQ5" s="620"/>
      <c r="CR5" s="618" t="s">
        <v>233</v>
      </c>
      <c r="CS5" s="619"/>
      <c r="CT5" s="619"/>
      <c r="CU5" s="619"/>
      <c r="CV5" s="619"/>
      <c r="CW5" s="619"/>
      <c r="CX5" s="619"/>
      <c r="CY5" s="620"/>
      <c r="CZ5" s="618" t="s">
        <v>225</v>
      </c>
      <c r="DA5" s="619"/>
      <c r="DB5" s="619"/>
      <c r="DC5" s="620"/>
      <c r="DD5" s="618" t="s">
        <v>234</v>
      </c>
      <c r="DE5" s="619"/>
      <c r="DF5" s="619"/>
      <c r="DG5" s="619"/>
      <c r="DH5" s="619"/>
      <c r="DI5" s="619"/>
      <c r="DJ5" s="619"/>
      <c r="DK5" s="619"/>
      <c r="DL5" s="619"/>
      <c r="DM5" s="619"/>
      <c r="DN5" s="619"/>
      <c r="DO5" s="619"/>
      <c r="DP5" s="620"/>
      <c r="DQ5" s="618" t="s">
        <v>235</v>
      </c>
      <c r="DR5" s="619"/>
      <c r="DS5" s="619"/>
      <c r="DT5" s="619"/>
      <c r="DU5" s="619"/>
      <c r="DV5" s="619"/>
      <c r="DW5" s="619"/>
      <c r="DX5" s="619"/>
      <c r="DY5" s="619"/>
      <c r="DZ5" s="619"/>
      <c r="EA5" s="619"/>
      <c r="EB5" s="619"/>
      <c r="EC5" s="620"/>
    </row>
    <row r="6" spans="2:143" ht="11.25" customHeight="1" x14ac:dyDescent="0.15">
      <c r="B6" s="633" t="s">
        <v>236</v>
      </c>
      <c r="C6" s="634"/>
      <c r="D6" s="634"/>
      <c r="E6" s="634"/>
      <c r="F6" s="634"/>
      <c r="G6" s="634"/>
      <c r="H6" s="634"/>
      <c r="I6" s="634"/>
      <c r="J6" s="634"/>
      <c r="K6" s="634"/>
      <c r="L6" s="634"/>
      <c r="M6" s="634"/>
      <c r="N6" s="634"/>
      <c r="O6" s="634"/>
      <c r="P6" s="634"/>
      <c r="Q6" s="635"/>
      <c r="R6" s="636">
        <v>69658</v>
      </c>
      <c r="S6" s="637"/>
      <c r="T6" s="637"/>
      <c r="U6" s="637"/>
      <c r="V6" s="637"/>
      <c r="W6" s="637"/>
      <c r="X6" s="637"/>
      <c r="Y6" s="638"/>
      <c r="Z6" s="639">
        <v>1.1000000000000001</v>
      </c>
      <c r="AA6" s="639"/>
      <c r="AB6" s="639"/>
      <c r="AC6" s="639"/>
      <c r="AD6" s="640">
        <v>69658</v>
      </c>
      <c r="AE6" s="640"/>
      <c r="AF6" s="640"/>
      <c r="AG6" s="640"/>
      <c r="AH6" s="640"/>
      <c r="AI6" s="640"/>
      <c r="AJ6" s="640"/>
      <c r="AK6" s="640"/>
      <c r="AL6" s="641">
        <v>2.4</v>
      </c>
      <c r="AM6" s="642"/>
      <c r="AN6" s="642"/>
      <c r="AO6" s="643"/>
      <c r="AP6" s="633" t="s">
        <v>237</v>
      </c>
      <c r="AQ6" s="634"/>
      <c r="AR6" s="634"/>
      <c r="AS6" s="634"/>
      <c r="AT6" s="634"/>
      <c r="AU6" s="634"/>
      <c r="AV6" s="634"/>
      <c r="AW6" s="634"/>
      <c r="AX6" s="634"/>
      <c r="AY6" s="634"/>
      <c r="AZ6" s="634"/>
      <c r="BA6" s="634"/>
      <c r="BB6" s="634"/>
      <c r="BC6" s="634"/>
      <c r="BD6" s="634"/>
      <c r="BE6" s="634"/>
      <c r="BF6" s="635"/>
      <c r="BG6" s="636">
        <v>320660</v>
      </c>
      <c r="BH6" s="637"/>
      <c r="BI6" s="637"/>
      <c r="BJ6" s="637"/>
      <c r="BK6" s="637"/>
      <c r="BL6" s="637"/>
      <c r="BM6" s="637"/>
      <c r="BN6" s="638"/>
      <c r="BO6" s="639">
        <v>99.4</v>
      </c>
      <c r="BP6" s="639"/>
      <c r="BQ6" s="639"/>
      <c r="BR6" s="639"/>
      <c r="BS6" s="640">
        <v>6054</v>
      </c>
      <c r="BT6" s="640"/>
      <c r="BU6" s="640"/>
      <c r="BV6" s="640"/>
      <c r="BW6" s="640"/>
      <c r="BX6" s="640"/>
      <c r="BY6" s="640"/>
      <c r="BZ6" s="640"/>
      <c r="CA6" s="640"/>
      <c r="CB6" s="644"/>
      <c r="CD6" s="622" t="s">
        <v>238</v>
      </c>
      <c r="CE6" s="623"/>
      <c r="CF6" s="623"/>
      <c r="CG6" s="623"/>
      <c r="CH6" s="623"/>
      <c r="CI6" s="623"/>
      <c r="CJ6" s="623"/>
      <c r="CK6" s="623"/>
      <c r="CL6" s="623"/>
      <c r="CM6" s="623"/>
      <c r="CN6" s="623"/>
      <c r="CO6" s="623"/>
      <c r="CP6" s="623"/>
      <c r="CQ6" s="624"/>
      <c r="CR6" s="636">
        <v>45649</v>
      </c>
      <c r="CS6" s="637"/>
      <c r="CT6" s="637"/>
      <c r="CU6" s="637"/>
      <c r="CV6" s="637"/>
      <c r="CW6" s="637"/>
      <c r="CX6" s="637"/>
      <c r="CY6" s="638"/>
      <c r="CZ6" s="630">
        <v>0.7</v>
      </c>
      <c r="DA6" s="631"/>
      <c r="DB6" s="631"/>
      <c r="DC6" s="647"/>
      <c r="DD6" s="645" t="s">
        <v>239</v>
      </c>
      <c r="DE6" s="637"/>
      <c r="DF6" s="637"/>
      <c r="DG6" s="637"/>
      <c r="DH6" s="637"/>
      <c r="DI6" s="637"/>
      <c r="DJ6" s="637"/>
      <c r="DK6" s="637"/>
      <c r="DL6" s="637"/>
      <c r="DM6" s="637"/>
      <c r="DN6" s="637"/>
      <c r="DO6" s="637"/>
      <c r="DP6" s="638"/>
      <c r="DQ6" s="645">
        <v>45649</v>
      </c>
      <c r="DR6" s="637"/>
      <c r="DS6" s="637"/>
      <c r="DT6" s="637"/>
      <c r="DU6" s="637"/>
      <c r="DV6" s="637"/>
      <c r="DW6" s="637"/>
      <c r="DX6" s="637"/>
      <c r="DY6" s="637"/>
      <c r="DZ6" s="637"/>
      <c r="EA6" s="637"/>
      <c r="EB6" s="637"/>
      <c r="EC6" s="646"/>
    </row>
    <row r="7" spans="2:143" ht="11.25" customHeight="1" x14ac:dyDescent="0.15">
      <c r="B7" s="633" t="s">
        <v>240</v>
      </c>
      <c r="C7" s="634"/>
      <c r="D7" s="634"/>
      <c r="E7" s="634"/>
      <c r="F7" s="634"/>
      <c r="G7" s="634"/>
      <c r="H7" s="634"/>
      <c r="I7" s="634"/>
      <c r="J7" s="634"/>
      <c r="K7" s="634"/>
      <c r="L7" s="634"/>
      <c r="M7" s="634"/>
      <c r="N7" s="634"/>
      <c r="O7" s="634"/>
      <c r="P7" s="634"/>
      <c r="Q7" s="635"/>
      <c r="R7" s="636">
        <v>138</v>
      </c>
      <c r="S7" s="637"/>
      <c r="T7" s="637"/>
      <c r="U7" s="637"/>
      <c r="V7" s="637"/>
      <c r="W7" s="637"/>
      <c r="X7" s="637"/>
      <c r="Y7" s="638"/>
      <c r="Z7" s="639">
        <v>0</v>
      </c>
      <c r="AA7" s="639"/>
      <c r="AB7" s="639"/>
      <c r="AC7" s="639"/>
      <c r="AD7" s="640">
        <v>138</v>
      </c>
      <c r="AE7" s="640"/>
      <c r="AF7" s="640"/>
      <c r="AG7" s="640"/>
      <c r="AH7" s="640"/>
      <c r="AI7" s="640"/>
      <c r="AJ7" s="640"/>
      <c r="AK7" s="640"/>
      <c r="AL7" s="641">
        <v>0</v>
      </c>
      <c r="AM7" s="642"/>
      <c r="AN7" s="642"/>
      <c r="AO7" s="643"/>
      <c r="AP7" s="633" t="s">
        <v>241</v>
      </c>
      <c r="AQ7" s="634"/>
      <c r="AR7" s="634"/>
      <c r="AS7" s="634"/>
      <c r="AT7" s="634"/>
      <c r="AU7" s="634"/>
      <c r="AV7" s="634"/>
      <c r="AW7" s="634"/>
      <c r="AX7" s="634"/>
      <c r="AY7" s="634"/>
      <c r="AZ7" s="634"/>
      <c r="BA7" s="634"/>
      <c r="BB7" s="634"/>
      <c r="BC7" s="634"/>
      <c r="BD7" s="634"/>
      <c r="BE7" s="634"/>
      <c r="BF7" s="635"/>
      <c r="BG7" s="636">
        <v>163222</v>
      </c>
      <c r="BH7" s="637"/>
      <c r="BI7" s="637"/>
      <c r="BJ7" s="637"/>
      <c r="BK7" s="637"/>
      <c r="BL7" s="637"/>
      <c r="BM7" s="637"/>
      <c r="BN7" s="638"/>
      <c r="BO7" s="639">
        <v>50.6</v>
      </c>
      <c r="BP7" s="639"/>
      <c r="BQ7" s="639"/>
      <c r="BR7" s="639"/>
      <c r="BS7" s="640">
        <v>6054</v>
      </c>
      <c r="BT7" s="640"/>
      <c r="BU7" s="640"/>
      <c r="BV7" s="640"/>
      <c r="BW7" s="640"/>
      <c r="BX7" s="640"/>
      <c r="BY7" s="640"/>
      <c r="BZ7" s="640"/>
      <c r="CA7" s="640"/>
      <c r="CB7" s="644"/>
      <c r="CD7" s="633" t="s">
        <v>242</v>
      </c>
      <c r="CE7" s="634"/>
      <c r="CF7" s="634"/>
      <c r="CG7" s="634"/>
      <c r="CH7" s="634"/>
      <c r="CI7" s="634"/>
      <c r="CJ7" s="634"/>
      <c r="CK7" s="634"/>
      <c r="CL7" s="634"/>
      <c r="CM7" s="634"/>
      <c r="CN7" s="634"/>
      <c r="CO7" s="634"/>
      <c r="CP7" s="634"/>
      <c r="CQ7" s="635"/>
      <c r="CR7" s="636">
        <v>510458</v>
      </c>
      <c r="CS7" s="637"/>
      <c r="CT7" s="637"/>
      <c r="CU7" s="637"/>
      <c r="CV7" s="637"/>
      <c r="CW7" s="637"/>
      <c r="CX7" s="637"/>
      <c r="CY7" s="638"/>
      <c r="CZ7" s="639">
        <v>8</v>
      </c>
      <c r="DA7" s="639"/>
      <c r="DB7" s="639"/>
      <c r="DC7" s="639"/>
      <c r="DD7" s="645">
        <v>15865</v>
      </c>
      <c r="DE7" s="637"/>
      <c r="DF7" s="637"/>
      <c r="DG7" s="637"/>
      <c r="DH7" s="637"/>
      <c r="DI7" s="637"/>
      <c r="DJ7" s="637"/>
      <c r="DK7" s="637"/>
      <c r="DL7" s="637"/>
      <c r="DM7" s="637"/>
      <c r="DN7" s="637"/>
      <c r="DO7" s="637"/>
      <c r="DP7" s="638"/>
      <c r="DQ7" s="645">
        <v>381354</v>
      </c>
      <c r="DR7" s="637"/>
      <c r="DS7" s="637"/>
      <c r="DT7" s="637"/>
      <c r="DU7" s="637"/>
      <c r="DV7" s="637"/>
      <c r="DW7" s="637"/>
      <c r="DX7" s="637"/>
      <c r="DY7" s="637"/>
      <c r="DZ7" s="637"/>
      <c r="EA7" s="637"/>
      <c r="EB7" s="637"/>
      <c r="EC7" s="646"/>
    </row>
    <row r="8" spans="2:143" ht="11.25" customHeight="1" x14ac:dyDescent="0.15">
      <c r="B8" s="633" t="s">
        <v>243</v>
      </c>
      <c r="C8" s="634"/>
      <c r="D8" s="634"/>
      <c r="E8" s="634"/>
      <c r="F8" s="634"/>
      <c r="G8" s="634"/>
      <c r="H8" s="634"/>
      <c r="I8" s="634"/>
      <c r="J8" s="634"/>
      <c r="K8" s="634"/>
      <c r="L8" s="634"/>
      <c r="M8" s="634"/>
      <c r="N8" s="634"/>
      <c r="O8" s="634"/>
      <c r="P8" s="634"/>
      <c r="Q8" s="635"/>
      <c r="R8" s="636">
        <v>1022</v>
      </c>
      <c r="S8" s="637"/>
      <c r="T8" s="637"/>
      <c r="U8" s="637"/>
      <c r="V8" s="637"/>
      <c r="W8" s="637"/>
      <c r="X8" s="637"/>
      <c r="Y8" s="638"/>
      <c r="Z8" s="639">
        <v>0</v>
      </c>
      <c r="AA8" s="639"/>
      <c r="AB8" s="639"/>
      <c r="AC8" s="639"/>
      <c r="AD8" s="640">
        <v>1022</v>
      </c>
      <c r="AE8" s="640"/>
      <c r="AF8" s="640"/>
      <c r="AG8" s="640"/>
      <c r="AH8" s="640"/>
      <c r="AI8" s="640"/>
      <c r="AJ8" s="640"/>
      <c r="AK8" s="640"/>
      <c r="AL8" s="641">
        <v>0</v>
      </c>
      <c r="AM8" s="642"/>
      <c r="AN8" s="642"/>
      <c r="AO8" s="643"/>
      <c r="AP8" s="633" t="s">
        <v>244</v>
      </c>
      <c r="AQ8" s="634"/>
      <c r="AR8" s="634"/>
      <c r="AS8" s="634"/>
      <c r="AT8" s="634"/>
      <c r="AU8" s="634"/>
      <c r="AV8" s="634"/>
      <c r="AW8" s="634"/>
      <c r="AX8" s="634"/>
      <c r="AY8" s="634"/>
      <c r="AZ8" s="634"/>
      <c r="BA8" s="634"/>
      <c r="BB8" s="634"/>
      <c r="BC8" s="634"/>
      <c r="BD8" s="634"/>
      <c r="BE8" s="634"/>
      <c r="BF8" s="635"/>
      <c r="BG8" s="636">
        <v>4880</v>
      </c>
      <c r="BH8" s="637"/>
      <c r="BI8" s="637"/>
      <c r="BJ8" s="637"/>
      <c r="BK8" s="637"/>
      <c r="BL8" s="637"/>
      <c r="BM8" s="637"/>
      <c r="BN8" s="638"/>
      <c r="BO8" s="639">
        <v>1.5</v>
      </c>
      <c r="BP8" s="639"/>
      <c r="BQ8" s="639"/>
      <c r="BR8" s="639"/>
      <c r="BS8" s="640" t="s">
        <v>147</v>
      </c>
      <c r="BT8" s="640"/>
      <c r="BU8" s="640"/>
      <c r="BV8" s="640"/>
      <c r="BW8" s="640"/>
      <c r="BX8" s="640"/>
      <c r="BY8" s="640"/>
      <c r="BZ8" s="640"/>
      <c r="CA8" s="640"/>
      <c r="CB8" s="644"/>
      <c r="CD8" s="633" t="s">
        <v>245</v>
      </c>
      <c r="CE8" s="634"/>
      <c r="CF8" s="634"/>
      <c r="CG8" s="634"/>
      <c r="CH8" s="634"/>
      <c r="CI8" s="634"/>
      <c r="CJ8" s="634"/>
      <c r="CK8" s="634"/>
      <c r="CL8" s="634"/>
      <c r="CM8" s="634"/>
      <c r="CN8" s="634"/>
      <c r="CO8" s="634"/>
      <c r="CP8" s="634"/>
      <c r="CQ8" s="635"/>
      <c r="CR8" s="636">
        <v>640555</v>
      </c>
      <c r="CS8" s="637"/>
      <c r="CT8" s="637"/>
      <c r="CU8" s="637"/>
      <c r="CV8" s="637"/>
      <c r="CW8" s="637"/>
      <c r="CX8" s="637"/>
      <c r="CY8" s="638"/>
      <c r="CZ8" s="639">
        <v>10</v>
      </c>
      <c r="DA8" s="639"/>
      <c r="DB8" s="639"/>
      <c r="DC8" s="639"/>
      <c r="DD8" s="645">
        <v>18345</v>
      </c>
      <c r="DE8" s="637"/>
      <c r="DF8" s="637"/>
      <c r="DG8" s="637"/>
      <c r="DH8" s="637"/>
      <c r="DI8" s="637"/>
      <c r="DJ8" s="637"/>
      <c r="DK8" s="637"/>
      <c r="DL8" s="637"/>
      <c r="DM8" s="637"/>
      <c r="DN8" s="637"/>
      <c r="DO8" s="637"/>
      <c r="DP8" s="638"/>
      <c r="DQ8" s="645">
        <v>326321</v>
      </c>
      <c r="DR8" s="637"/>
      <c r="DS8" s="637"/>
      <c r="DT8" s="637"/>
      <c r="DU8" s="637"/>
      <c r="DV8" s="637"/>
      <c r="DW8" s="637"/>
      <c r="DX8" s="637"/>
      <c r="DY8" s="637"/>
      <c r="DZ8" s="637"/>
      <c r="EA8" s="637"/>
      <c r="EB8" s="637"/>
      <c r="EC8" s="646"/>
    </row>
    <row r="9" spans="2:143" ht="11.25" customHeight="1" x14ac:dyDescent="0.15">
      <c r="B9" s="633" t="s">
        <v>246</v>
      </c>
      <c r="C9" s="634"/>
      <c r="D9" s="634"/>
      <c r="E9" s="634"/>
      <c r="F9" s="634"/>
      <c r="G9" s="634"/>
      <c r="H9" s="634"/>
      <c r="I9" s="634"/>
      <c r="J9" s="634"/>
      <c r="K9" s="634"/>
      <c r="L9" s="634"/>
      <c r="M9" s="634"/>
      <c r="N9" s="634"/>
      <c r="O9" s="634"/>
      <c r="P9" s="634"/>
      <c r="Q9" s="635"/>
      <c r="R9" s="636">
        <v>828</v>
      </c>
      <c r="S9" s="637"/>
      <c r="T9" s="637"/>
      <c r="U9" s="637"/>
      <c r="V9" s="637"/>
      <c r="W9" s="637"/>
      <c r="X9" s="637"/>
      <c r="Y9" s="638"/>
      <c r="Z9" s="639">
        <v>0</v>
      </c>
      <c r="AA9" s="639"/>
      <c r="AB9" s="639"/>
      <c r="AC9" s="639"/>
      <c r="AD9" s="640">
        <v>828</v>
      </c>
      <c r="AE9" s="640"/>
      <c r="AF9" s="640"/>
      <c r="AG9" s="640"/>
      <c r="AH9" s="640"/>
      <c r="AI9" s="640"/>
      <c r="AJ9" s="640"/>
      <c r="AK9" s="640"/>
      <c r="AL9" s="641">
        <v>0</v>
      </c>
      <c r="AM9" s="642"/>
      <c r="AN9" s="642"/>
      <c r="AO9" s="643"/>
      <c r="AP9" s="633" t="s">
        <v>247</v>
      </c>
      <c r="AQ9" s="634"/>
      <c r="AR9" s="634"/>
      <c r="AS9" s="634"/>
      <c r="AT9" s="634"/>
      <c r="AU9" s="634"/>
      <c r="AV9" s="634"/>
      <c r="AW9" s="634"/>
      <c r="AX9" s="634"/>
      <c r="AY9" s="634"/>
      <c r="AZ9" s="634"/>
      <c r="BA9" s="634"/>
      <c r="BB9" s="634"/>
      <c r="BC9" s="634"/>
      <c r="BD9" s="634"/>
      <c r="BE9" s="634"/>
      <c r="BF9" s="635"/>
      <c r="BG9" s="636">
        <v>132384</v>
      </c>
      <c r="BH9" s="637"/>
      <c r="BI9" s="637"/>
      <c r="BJ9" s="637"/>
      <c r="BK9" s="637"/>
      <c r="BL9" s="637"/>
      <c r="BM9" s="637"/>
      <c r="BN9" s="638"/>
      <c r="BO9" s="639">
        <v>41</v>
      </c>
      <c r="BP9" s="639"/>
      <c r="BQ9" s="639"/>
      <c r="BR9" s="639"/>
      <c r="BS9" s="640" t="s">
        <v>239</v>
      </c>
      <c r="BT9" s="640"/>
      <c r="BU9" s="640"/>
      <c r="BV9" s="640"/>
      <c r="BW9" s="640"/>
      <c r="BX9" s="640"/>
      <c r="BY9" s="640"/>
      <c r="BZ9" s="640"/>
      <c r="CA9" s="640"/>
      <c r="CB9" s="644"/>
      <c r="CD9" s="633" t="s">
        <v>248</v>
      </c>
      <c r="CE9" s="634"/>
      <c r="CF9" s="634"/>
      <c r="CG9" s="634"/>
      <c r="CH9" s="634"/>
      <c r="CI9" s="634"/>
      <c r="CJ9" s="634"/>
      <c r="CK9" s="634"/>
      <c r="CL9" s="634"/>
      <c r="CM9" s="634"/>
      <c r="CN9" s="634"/>
      <c r="CO9" s="634"/>
      <c r="CP9" s="634"/>
      <c r="CQ9" s="635"/>
      <c r="CR9" s="636">
        <v>476251</v>
      </c>
      <c r="CS9" s="637"/>
      <c r="CT9" s="637"/>
      <c r="CU9" s="637"/>
      <c r="CV9" s="637"/>
      <c r="CW9" s="637"/>
      <c r="CX9" s="637"/>
      <c r="CY9" s="638"/>
      <c r="CZ9" s="639">
        <v>7.5</v>
      </c>
      <c r="DA9" s="639"/>
      <c r="DB9" s="639"/>
      <c r="DC9" s="639"/>
      <c r="DD9" s="645">
        <v>6417</v>
      </c>
      <c r="DE9" s="637"/>
      <c r="DF9" s="637"/>
      <c r="DG9" s="637"/>
      <c r="DH9" s="637"/>
      <c r="DI9" s="637"/>
      <c r="DJ9" s="637"/>
      <c r="DK9" s="637"/>
      <c r="DL9" s="637"/>
      <c r="DM9" s="637"/>
      <c r="DN9" s="637"/>
      <c r="DO9" s="637"/>
      <c r="DP9" s="638"/>
      <c r="DQ9" s="645">
        <v>277244</v>
      </c>
      <c r="DR9" s="637"/>
      <c r="DS9" s="637"/>
      <c r="DT9" s="637"/>
      <c r="DU9" s="637"/>
      <c r="DV9" s="637"/>
      <c r="DW9" s="637"/>
      <c r="DX9" s="637"/>
      <c r="DY9" s="637"/>
      <c r="DZ9" s="637"/>
      <c r="EA9" s="637"/>
      <c r="EB9" s="637"/>
      <c r="EC9" s="646"/>
    </row>
    <row r="10" spans="2:143" ht="11.25" customHeight="1" x14ac:dyDescent="0.15">
      <c r="B10" s="633" t="s">
        <v>249</v>
      </c>
      <c r="C10" s="634"/>
      <c r="D10" s="634"/>
      <c r="E10" s="634"/>
      <c r="F10" s="634"/>
      <c r="G10" s="634"/>
      <c r="H10" s="634"/>
      <c r="I10" s="634"/>
      <c r="J10" s="634"/>
      <c r="K10" s="634"/>
      <c r="L10" s="634"/>
      <c r="M10" s="634"/>
      <c r="N10" s="634"/>
      <c r="O10" s="634"/>
      <c r="P10" s="634"/>
      <c r="Q10" s="635"/>
      <c r="R10" s="636" t="s">
        <v>147</v>
      </c>
      <c r="S10" s="637"/>
      <c r="T10" s="637"/>
      <c r="U10" s="637"/>
      <c r="V10" s="637"/>
      <c r="W10" s="637"/>
      <c r="X10" s="637"/>
      <c r="Y10" s="638"/>
      <c r="Z10" s="639" t="s">
        <v>147</v>
      </c>
      <c r="AA10" s="639"/>
      <c r="AB10" s="639"/>
      <c r="AC10" s="639"/>
      <c r="AD10" s="640" t="s">
        <v>239</v>
      </c>
      <c r="AE10" s="640"/>
      <c r="AF10" s="640"/>
      <c r="AG10" s="640"/>
      <c r="AH10" s="640"/>
      <c r="AI10" s="640"/>
      <c r="AJ10" s="640"/>
      <c r="AK10" s="640"/>
      <c r="AL10" s="641" t="s">
        <v>147</v>
      </c>
      <c r="AM10" s="642"/>
      <c r="AN10" s="642"/>
      <c r="AO10" s="643"/>
      <c r="AP10" s="633" t="s">
        <v>250</v>
      </c>
      <c r="AQ10" s="634"/>
      <c r="AR10" s="634"/>
      <c r="AS10" s="634"/>
      <c r="AT10" s="634"/>
      <c r="AU10" s="634"/>
      <c r="AV10" s="634"/>
      <c r="AW10" s="634"/>
      <c r="AX10" s="634"/>
      <c r="AY10" s="634"/>
      <c r="AZ10" s="634"/>
      <c r="BA10" s="634"/>
      <c r="BB10" s="634"/>
      <c r="BC10" s="634"/>
      <c r="BD10" s="634"/>
      <c r="BE10" s="634"/>
      <c r="BF10" s="635"/>
      <c r="BG10" s="636">
        <v>11751</v>
      </c>
      <c r="BH10" s="637"/>
      <c r="BI10" s="637"/>
      <c r="BJ10" s="637"/>
      <c r="BK10" s="637"/>
      <c r="BL10" s="637"/>
      <c r="BM10" s="637"/>
      <c r="BN10" s="638"/>
      <c r="BO10" s="639">
        <v>3.6</v>
      </c>
      <c r="BP10" s="639"/>
      <c r="BQ10" s="639"/>
      <c r="BR10" s="639"/>
      <c r="BS10" s="640">
        <v>1907</v>
      </c>
      <c r="BT10" s="640"/>
      <c r="BU10" s="640"/>
      <c r="BV10" s="640"/>
      <c r="BW10" s="640"/>
      <c r="BX10" s="640"/>
      <c r="BY10" s="640"/>
      <c r="BZ10" s="640"/>
      <c r="CA10" s="640"/>
      <c r="CB10" s="644"/>
      <c r="CD10" s="633" t="s">
        <v>251</v>
      </c>
      <c r="CE10" s="634"/>
      <c r="CF10" s="634"/>
      <c r="CG10" s="634"/>
      <c r="CH10" s="634"/>
      <c r="CI10" s="634"/>
      <c r="CJ10" s="634"/>
      <c r="CK10" s="634"/>
      <c r="CL10" s="634"/>
      <c r="CM10" s="634"/>
      <c r="CN10" s="634"/>
      <c r="CO10" s="634"/>
      <c r="CP10" s="634"/>
      <c r="CQ10" s="635"/>
      <c r="CR10" s="636">
        <v>4812</v>
      </c>
      <c r="CS10" s="637"/>
      <c r="CT10" s="637"/>
      <c r="CU10" s="637"/>
      <c r="CV10" s="637"/>
      <c r="CW10" s="637"/>
      <c r="CX10" s="637"/>
      <c r="CY10" s="638"/>
      <c r="CZ10" s="639">
        <v>0.1</v>
      </c>
      <c r="DA10" s="639"/>
      <c r="DB10" s="639"/>
      <c r="DC10" s="639"/>
      <c r="DD10" s="645" t="s">
        <v>239</v>
      </c>
      <c r="DE10" s="637"/>
      <c r="DF10" s="637"/>
      <c r="DG10" s="637"/>
      <c r="DH10" s="637"/>
      <c r="DI10" s="637"/>
      <c r="DJ10" s="637"/>
      <c r="DK10" s="637"/>
      <c r="DL10" s="637"/>
      <c r="DM10" s="637"/>
      <c r="DN10" s="637"/>
      <c r="DO10" s="637"/>
      <c r="DP10" s="638"/>
      <c r="DQ10" s="645">
        <v>4812</v>
      </c>
      <c r="DR10" s="637"/>
      <c r="DS10" s="637"/>
      <c r="DT10" s="637"/>
      <c r="DU10" s="637"/>
      <c r="DV10" s="637"/>
      <c r="DW10" s="637"/>
      <c r="DX10" s="637"/>
      <c r="DY10" s="637"/>
      <c r="DZ10" s="637"/>
      <c r="EA10" s="637"/>
      <c r="EB10" s="637"/>
      <c r="EC10" s="646"/>
    </row>
    <row r="11" spans="2:143" ht="11.25" customHeight="1" x14ac:dyDescent="0.15">
      <c r="B11" s="633" t="s">
        <v>252</v>
      </c>
      <c r="C11" s="634"/>
      <c r="D11" s="634"/>
      <c r="E11" s="634"/>
      <c r="F11" s="634"/>
      <c r="G11" s="634"/>
      <c r="H11" s="634"/>
      <c r="I11" s="634"/>
      <c r="J11" s="634"/>
      <c r="K11" s="634"/>
      <c r="L11" s="634"/>
      <c r="M11" s="634"/>
      <c r="N11" s="634"/>
      <c r="O11" s="634"/>
      <c r="P11" s="634"/>
      <c r="Q11" s="635"/>
      <c r="R11" s="636">
        <v>77592</v>
      </c>
      <c r="S11" s="637"/>
      <c r="T11" s="637"/>
      <c r="U11" s="637"/>
      <c r="V11" s="637"/>
      <c r="W11" s="637"/>
      <c r="X11" s="637"/>
      <c r="Y11" s="638"/>
      <c r="Z11" s="641">
        <v>1.2</v>
      </c>
      <c r="AA11" s="642"/>
      <c r="AB11" s="642"/>
      <c r="AC11" s="648"/>
      <c r="AD11" s="645">
        <v>77592</v>
      </c>
      <c r="AE11" s="637"/>
      <c r="AF11" s="637"/>
      <c r="AG11" s="637"/>
      <c r="AH11" s="637"/>
      <c r="AI11" s="637"/>
      <c r="AJ11" s="637"/>
      <c r="AK11" s="638"/>
      <c r="AL11" s="641">
        <v>2.7</v>
      </c>
      <c r="AM11" s="642"/>
      <c r="AN11" s="642"/>
      <c r="AO11" s="643"/>
      <c r="AP11" s="633" t="s">
        <v>253</v>
      </c>
      <c r="AQ11" s="634"/>
      <c r="AR11" s="634"/>
      <c r="AS11" s="634"/>
      <c r="AT11" s="634"/>
      <c r="AU11" s="634"/>
      <c r="AV11" s="634"/>
      <c r="AW11" s="634"/>
      <c r="AX11" s="634"/>
      <c r="AY11" s="634"/>
      <c r="AZ11" s="634"/>
      <c r="BA11" s="634"/>
      <c r="BB11" s="634"/>
      <c r="BC11" s="634"/>
      <c r="BD11" s="634"/>
      <c r="BE11" s="634"/>
      <c r="BF11" s="635"/>
      <c r="BG11" s="636">
        <v>14207</v>
      </c>
      <c r="BH11" s="637"/>
      <c r="BI11" s="637"/>
      <c r="BJ11" s="637"/>
      <c r="BK11" s="637"/>
      <c r="BL11" s="637"/>
      <c r="BM11" s="637"/>
      <c r="BN11" s="638"/>
      <c r="BO11" s="639">
        <v>4.4000000000000004</v>
      </c>
      <c r="BP11" s="639"/>
      <c r="BQ11" s="639"/>
      <c r="BR11" s="639"/>
      <c r="BS11" s="640">
        <v>4147</v>
      </c>
      <c r="BT11" s="640"/>
      <c r="BU11" s="640"/>
      <c r="BV11" s="640"/>
      <c r="BW11" s="640"/>
      <c r="BX11" s="640"/>
      <c r="BY11" s="640"/>
      <c r="BZ11" s="640"/>
      <c r="CA11" s="640"/>
      <c r="CB11" s="644"/>
      <c r="CD11" s="633" t="s">
        <v>254</v>
      </c>
      <c r="CE11" s="634"/>
      <c r="CF11" s="634"/>
      <c r="CG11" s="634"/>
      <c r="CH11" s="634"/>
      <c r="CI11" s="634"/>
      <c r="CJ11" s="634"/>
      <c r="CK11" s="634"/>
      <c r="CL11" s="634"/>
      <c r="CM11" s="634"/>
      <c r="CN11" s="634"/>
      <c r="CO11" s="634"/>
      <c r="CP11" s="634"/>
      <c r="CQ11" s="635"/>
      <c r="CR11" s="636">
        <v>389783</v>
      </c>
      <c r="CS11" s="637"/>
      <c r="CT11" s="637"/>
      <c r="CU11" s="637"/>
      <c r="CV11" s="637"/>
      <c r="CW11" s="637"/>
      <c r="CX11" s="637"/>
      <c r="CY11" s="638"/>
      <c r="CZ11" s="639">
        <v>6.1</v>
      </c>
      <c r="DA11" s="639"/>
      <c r="DB11" s="639"/>
      <c r="DC11" s="639"/>
      <c r="DD11" s="645">
        <v>79338</v>
      </c>
      <c r="DE11" s="637"/>
      <c r="DF11" s="637"/>
      <c r="DG11" s="637"/>
      <c r="DH11" s="637"/>
      <c r="DI11" s="637"/>
      <c r="DJ11" s="637"/>
      <c r="DK11" s="637"/>
      <c r="DL11" s="637"/>
      <c r="DM11" s="637"/>
      <c r="DN11" s="637"/>
      <c r="DO11" s="637"/>
      <c r="DP11" s="638"/>
      <c r="DQ11" s="645">
        <v>153897</v>
      </c>
      <c r="DR11" s="637"/>
      <c r="DS11" s="637"/>
      <c r="DT11" s="637"/>
      <c r="DU11" s="637"/>
      <c r="DV11" s="637"/>
      <c r="DW11" s="637"/>
      <c r="DX11" s="637"/>
      <c r="DY11" s="637"/>
      <c r="DZ11" s="637"/>
      <c r="EA11" s="637"/>
      <c r="EB11" s="637"/>
      <c r="EC11" s="646"/>
    </row>
    <row r="12" spans="2:143" ht="11.25" customHeight="1" x14ac:dyDescent="0.15">
      <c r="B12" s="633" t="s">
        <v>255</v>
      </c>
      <c r="C12" s="634"/>
      <c r="D12" s="634"/>
      <c r="E12" s="634"/>
      <c r="F12" s="634"/>
      <c r="G12" s="634"/>
      <c r="H12" s="634"/>
      <c r="I12" s="634"/>
      <c r="J12" s="634"/>
      <c r="K12" s="634"/>
      <c r="L12" s="634"/>
      <c r="M12" s="634"/>
      <c r="N12" s="634"/>
      <c r="O12" s="634"/>
      <c r="P12" s="634"/>
      <c r="Q12" s="635"/>
      <c r="R12" s="636" t="s">
        <v>147</v>
      </c>
      <c r="S12" s="637"/>
      <c r="T12" s="637"/>
      <c r="U12" s="637"/>
      <c r="V12" s="637"/>
      <c r="W12" s="637"/>
      <c r="X12" s="637"/>
      <c r="Y12" s="638"/>
      <c r="Z12" s="639" t="s">
        <v>147</v>
      </c>
      <c r="AA12" s="639"/>
      <c r="AB12" s="639"/>
      <c r="AC12" s="639"/>
      <c r="AD12" s="640" t="s">
        <v>239</v>
      </c>
      <c r="AE12" s="640"/>
      <c r="AF12" s="640"/>
      <c r="AG12" s="640"/>
      <c r="AH12" s="640"/>
      <c r="AI12" s="640"/>
      <c r="AJ12" s="640"/>
      <c r="AK12" s="640"/>
      <c r="AL12" s="641" t="s">
        <v>239</v>
      </c>
      <c r="AM12" s="642"/>
      <c r="AN12" s="642"/>
      <c r="AO12" s="643"/>
      <c r="AP12" s="633" t="s">
        <v>256</v>
      </c>
      <c r="AQ12" s="634"/>
      <c r="AR12" s="634"/>
      <c r="AS12" s="634"/>
      <c r="AT12" s="634"/>
      <c r="AU12" s="634"/>
      <c r="AV12" s="634"/>
      <c r="AW12" s="634"/>
      <c r="AX12" s="634"/>
      <c r="AY12" s="634"/>
      <c r="AZ12" s="634"/>
      <c r="BA12" s="634"/>
      <c r="BB12" s="634"/>
      <c r="BC12" s="634"/>
      <c r="BD12" s="634"/>
      <c r="BE12" s="634"/>
      <c r="BF12" s="635"/>
      <c r="BG12" s="636">
        <v>121070</v>
      </c>
      <c r="BH12" s="637"/>
      <c r="BI12" s="637"/>
      <c r="BJ12" s="637"/>
      <c r="BK12" s="637"/>
      <c r="BL12" s="637"/>
      <c r="BM12" s="637"/>
      <c r="BN12" s="638"/>
      <c r="BO12" s="639">
        <v>37.5</v>
      </c>
      <c r="BP12" s="639"/>
      <c r="BQ12" s="639"/>
      <c r="BR12" s="639"/>
      <c r="BS12" s="640" t="s">
        <v>147</v>
      </c>
      <c r="BT12" s="640"/>
      <c r="BU12" s="640"/>
      <c r="BV12" s="640"/>
      <c r="BW12" s="640"/>
      <c r="BX12" s="640"/>
      <c r="BY12" s="640"/>
      <c r="BZ12" s="640"/>
      <c r="CA12" s="640"/>
      <c r="CB12" s="644"/>
      <c r="CD12" s="633" t="s">
        <v>257</v>
      </c>
      <c r="CE12" s="634"/>
      <c r="CF12" s="634"/>
      <c r="CG12" s="634"/>
      <c r="CH12" s="634"/>
      <c r="CI12" s="634"/>
      <c r="CJ12" s="634"/>
      <c r="CK12" s="634"/>
      <c r="CL12" s="634"/>
      <c r="CM12" s="634"/>
      <c r="CN12" s="634"/>
      <c r="CO12" s="634"/>
      <c r="CP12" s="634"/>
      <c r="CQ12" s="635"/>
      <c r="CR12" s="636">
        <v>1610178</v>
      </c>
      <c r="CS12" s="637"/>
      <c r="CT12" s="637"/>
      <c r="CU12" s="637"/>
      <c r="CV12" s="637"/>
      <c r="CW12" s="637"/>
      <c r="CX12" s="637"/>
      <c r="CY12" s="638"/>
      <c r="CZ12" s="639">
        <v>25.2</v>
      </c>
      <c r="DA12" s="639"/>
      <c r="DB12" s="639"/>
      <c r="DC12" s="639"/>
      <c r="DD12" s="645">
        <v>1352517</v>
      </c>
      <c r="DE12" s="637"/>
      <c r="DF12" s="637"/>
      <c r="DG12" s="637"/>
      <c r="DH12" s="637"/>
      <c r="DI12" s="637"/>
      <c r="DJ12" s="637"/>
      <c r="DK12" s="637"/>
      <c r="DL12" s="637"/>
      <c r="DM12" s="637"/>
      <c r="DN12" s="637"/>
      <c r="DO12" s="637"/>
      <c r="DP12" s="638"/>
      <c r="DQ12" s="645">
        <v>229736</v>
      </c>
      <c r="DR12" s="637"/>
      <c r="DS12" s="637"/>
      <c r="DT12" s="637"/>
      <c r="DU12" s="637"/>
      <c r="DV12" s="637"/>
      <c r="DW12" s="637"/>
      <c r="DX12" s="637"/>
      <c r="DY12" s="637"/>
      <c r="DZ12" s="637"/>
      <c r="EA12" s="637"/>
      <c r="EB12" s="637"/>
      <c r="EC12" s="646"/>
    </row>
    <row r="13" spans="2:143" ht="11.25" customHeight="1" x14ac:dyDescent="0.15">
      <c r="B13" s="633" t="s">
        <v>258</v>
      </c>
      <c r="C13" s="634"/>
      <c r="D13" s="634"/>
      <c r="E13" s="634"/>
      <c r="F13" s="634"/>
      <c r="G13" s="634"/>
      <c r="H13" s="634"/>
      <c r="I13" s="634"/>
      <c r="J13" s="634"/>
      <c r="K13" s="634"/>
      <c r="L13" s="634"/>
      <c r="M13" s="634"/>
      <c r="N13" s="634"/>
      <c r="O13" s="634"/>
      <c r="P13" s="634"/>
      <c r="Q13" s="635"/>
      <c r="R13" s="636" t="s">
        <v>239</v>
      </c>
      <c r="S13" s="637"/>
      <c r="T13" s="637"/>
      <c r="U13" s="637"/>
      <c r="V13" s="637"/>
      <c r="W13" s="637"/>
      <c r="X13" s="637"/>
      <c r="Y13" s="638"/>
      <c r="Z13" s="639" t="s">
        <v>239</v>
      </c>
      <c r="AA13" s="639"/>
      <c r="AB13" s="639"/>
      <c r="AC13" s="639"/>
      <c r="AD13" s="640" t="s">
        <v>147</v>
      </c>
      <c r="AE13" s="640"/>
      <c r="AF13" s="640"/>
      <c r="AG13" s="640"/>
      <c r="AH13" s="640"/>
      <c r="AI13" s="640"/>
      <c r="AJ13" s="640"/>
      <c r="AK13" s="640"/>
      <c r="AL13" s="641" t="s">
        <v>147</v>
      </c>
      <c r="AM13" s="642"/>
      <c r="AN13" s="642"/>
      <c r="AO13" s="643"/>
      <c r="AP13" s="633" t="s">
        <v>259</v>
      </c>
      <c r="AQ13" s="634"/>
      <c r="AR13" s="634"/>
      <c r="AS13" s="634"/>
      <c r="AT13" s="634"/>
      <c r="AU13" s="634"/>
      <c r="AV13" s="634"/>
      <c r="AW13" s="634"/>
      <c r="AX13" s="634"/>
      <c r="AY13" s="634"/>
      <c r="AZ13" s="634"/>
      <c r="BA13" s="634"/>
      <c r="BB13" s="634"/>
      <c r="BC13" s="634"/>
      <c r="BD13" s="634"/>
      <c r="BE13" s="634"/>
      <c r="BF13" s="635"/>
      <c r="BG13" s="636">
        <v>110258</v>
      </c>
      <c r="BH13" s="637"/>
      <c r="BI13" s="637"/>
      <c r="BJ13" s="637"/>
      <c r="BK13" s="637"/>
      <c r="BL13" s="637"/>
      <c r="BM13" s="637"/>
      <c r="BN13" s="638"/>
      <c r="BO13" s="639">
        <v>34.200000000000003</v>
      </c>
      <c r="BP13" s="639"/>
      <c r="BQ13" s="639"/>
      <c r="BR13" s="639"/>
      <c r="BS13" s="640" t="s">
        <v>239</v>
      </c>
      <c r="BT13" s="640"/>
      <c r="BU13" s="640"/>
      <c r="BV13" s="640"/>
      <c r="BW13" s="640"/>
      <c r="BX13" s="640"/>
      <c r="BY13" s="640"/>
      <c r="BZ13" s="640"/>
      <c r="CA13" s="640"/>
      <c r="CB13" s="644"/>
      <c r="CD13" s="633" t="s">
        <v>260</v>
      </c>
      <c r="CE13" s="634"/>
      <c r="CF13" s="634"/>
      <c r="CG13" s="634"/>
      <c r="CH13" s="634"/>
      <c r="CI13" s="634"/>
      <c r="CJ13" s="634"/>
      <c r="CK13" s="634"/>
      <c r="CL13" s="634"/>
      <c r="CM13" s="634"/>
      <c r="CN13" s="634"/>
      <c r="CO13" s="634"/>
      <c r="CP13" s="634"/>
      <c r="CQ13" s="635"/>
      <c r="CR13" s="636">
        <v>599253</v>
      </c>
      <c r="CS13" s="637"/>
      <c r="CT13" s="637"/>
      <c r="CU13" s="637"/>
      <c r="CV13" s="637"/>
      <c r="CW13" s="637"/>
      <c r="CX13" s="637"/>
      <c r="CY13" s="638"/>
      <c r="CZ13" s="639">
        <v>9.4</v>
      </c>
      <c r="DA13" s="639"/>
      <c r="DB13" s="639"/>
      <c r="DC13" s="639"/>
      <c r="DD13" s="645">
        <v>156010</v>
      </c>
      <c r="DE13" s="637"/>
      <c r="DF13" s="637"/>
      <c r="DG13" s="637"/>
      <c r="DH13" s="637"/>
      <c r="DI13" s="637"/>
      <c r="DJ13" s="637"/>
      <c r="DK13" s="637"/>
      <c r="DL13" s="637"/>
      <c r="DM13" s="637"/>
      <c r="DN13" s="637"/>
      <c r="DO13" s="637"/>
      <c r="DP13" s="638"/>
      <c r="DQ13" s="645">
        <v>454232</v>
      </c>
      <c r="DR13" s="637"/>
      <c r="DS13" s="637"/>
      <c r="DT13" s="637"/>
      <c r="DU13" s="637"/>
      <c r="DV13" s="637"/>
      <c r="DW13" s="637"/>
      <c r="DX13" s="637"/>
      <c r="DY13" s="637"/>
      <c r="DZ13" s="637"/>
      <c r="EA13" s="637"/>
      <c r="EB13" s="637"/>
      <c r="EC13" s="646"/>
    </row>
    <row r="14" spans="2:143" ht="11.25" customHeight="1" x14ac:dyDescent="0.15">
      <c r="B14" s="633" t="s">
        <v>261</v>
      </c>
      <c r="C14" s="634"/>
      <c r="D14" s="634"/>
      <c r="E14" s="634"/>
      <c r="F14" s="634"/>
      <c r="G14" s="634"/>
      <c r="H14" s="634"/>
      <c r="I14" s="634"/>
      <c r="J14" s="634"/>
      <c r="K14" s="634"/>
      <c r="L14" s="634"/>
      <c r="M14" s="634"/>
      <c r="N14" s="634"/>
      <c r="O14" s="634"/>
      <c r="P14" s="634"/>
      <c r="Q14" s="635"/>
      <c r="R14" s="636" t="s">
        <v>147</v>
      </c>
      <c r="S14" s="637"/>
      <c r="T14" s="637"/>
      <c r="U14" s="637"/>
      <c r="V14" s="637"/>
      <c r="W14" s="637"/>
      <c r="X14" s="637"/>
      <c r="Y14" s="638"/>
      <c r="Z14" s="639" t="s">
        <v>239</v>
      </c>
      <c r="AA14" s="639"/>
      <c r="AB14" s="639"/>
      <c r="AC14" s="639"/>
      <c r="AD14" s="640" t="s">
        <v>147</v>
      </c>
      <c r="AE14" s="640"/>
      <c r="AF14" s="640"/>
      <c r="AG14" s="640"/>
      <c r="AH14" s="640"/>
      <c r="AI14" s="640"/>
      <c r="AJ14" s="640"/>
      <c r="AK14" s="640"/>
      <c r="AL14" s="641" t="s">
        <v>147</v>
      </c>
      <c r="AM14" s="642"/>
      <c r="AN14" s="642"/>
      <c r="AO14" s="643"/>
      <c r="AP14" s="633" t="s">
        <v>262</v>
      </c>
      <c r="AQ14" s="634"/>
      <c r="AR14" s="634"/>
      <c r="AS14" s="634"/>
      <c r="AT14" s="634"/>
      <c r="AU14" s="634"/>
      <c r="AV14" s="634"/>
      <c r="AW14" s="634"/>
      <c r="AX14" s="634"/>
      <c r="AY14" s="634"/>
      <c r="AZ14" s="634"/>
      <c r="BA14" s="634"/>
      <c r="BB14" s="634"/>
      <c r="BC14" s="634"/>
      <c r="BD14" s="634"/>
      <c r="BE14" s="634"/>
      <c r="BF14" s="635"/>
      <c r="BG14" s="636">
        <v>10080</v>
      </c>
      <c r="BH14" s="637"/>
      <c r="BI14" s="637"/>
      <c r="BJ14" s="637"/>
      <c r="BK14" s="637"/>
      <c r="BL14" s="637"/>
      <c r="BM14" s="637"/>
      <c r="BN14" s="638"/>
      <c r="BO14" s="639">
        <v>3.1</v>
      </c>
      <c r="BP14" s="639"/>
      <c r="BQ14" s="639"/>
      <c r="BR14" s="639"/>
      <c r="BS14" s="640" t="s">
        <v>239</v>
      </c>
      <c r="BT14" s="640"/>
      <c r="BU14" s="640"/>
      <c r="BV14" s="640"/>
      <c r="BW14" s="640"/>
      <c r="BX14" s="640"/>
      <c r="BY14" s="640"/>
      <c r="BZ14" s="640"/>
      <c r="CA14" s="640"/>
      <c r="CB14" s="644"/>
      <c r="CD14" s="633" t="s">
        <v>263</v>
      </c>
      <c r="CE14" s="634"/>
      <c r="CF14" s="634"/>
      <c r="CG14" s="634"/>
      <c r="CH14" s="634"/>
      <c r="CI14" s="634"/>
      <c r="CJ14" s="634"/>
      <c r="CK14" s="634"/>
      <c r="CL14" s="634"/>
      <c r="CM14" s="634"/>
      <c r="CN14" s="634"/>
      <c r="CO14" s="634"/>
      <c r="CP14" s="634"/>
      <c r="CQ14" s="635"/>
      <c r="CR14" s="636">
        <v>160350</v>
      </c>
      <c r="CS14" s="637"/>
      <c r="CT14" s="637"/>
      <c r="CU14" s="637"/>
      <c r="CV14" s="637"/>
      <c r="CW14" s="637"/>
      <c r="CX14" s="637"/>
      <c r="CY14" s="638"/>
      <c r="CZ14" s="639">
        <v>2.5</v>
      </c>
      <c r="DA14" s="639"/>
      <c r="DB14" s="639"/>
      <c r="DC14" s="639"/>
      <c r="DD14" s="645" t="s">
        <v>147</v>
      </c>
      <c r="DE14" s="637"/>
      <c r="DF14" s="637"/>
      <c r="DG14" s="637"/>
      <c r="DH14" s="637"/>
      <c r="DI14" s="637"/>
      <c r="DJ14" s="637"/>
      <c r="DK14" s="637"/>
      <c r="DL14" s="637"/>
      <c r="DM14" s="637"/>
      <c r="DN14" s="637"/>
      <c r="DO14" s="637"/>
      <c r="DP14" s="638"/>
      <c r="DQ14" s="645">
        <v>160350</v>
      </c>
      <c r="DR14" s="637"/>
      <c r="DS14" s="637"/>
      <c r="DT14" s="637"/>
      <c r="DU14" s="637"/>
      <c r="DV14" s="637"/>
      <c r="DW14" s="637"/>
      <c r="DX14" s="637"/>
      <c r="DY14" s="637"/>
      <c r="DZ14" s="637"/>
      <c r="EA14" s="637"/>
      <c r="EB14" s="637"/>
      <c r="EC14" s="646"/>
    </row>
    <row r="15" spans="2:143" ht="11.25" customHeight="1" x14ac:dyDescent="0.15">
      <c r="B15" s="633" t="s">
        <v>264</v>
      </c>
      <c r="C15" s="634"/>
      <c r="D15" s="634"/>
      <c r="E15" s="634"/>
      <c r="F15" s="634"/>
      <c r="G15" s="634"/>
      <c r="H15" s="634"/>
      <c r="I15" s="634"/>
      <c r="J15" s="634"/>
      <c r="K15" s="634"/>
      <c r="L15" s="634"/>
      <c r="M15" s="634"/>
      <c r="N15" s="634"/>
      <c r="O15" s="634"/>
      <c r="P15" s="634"/>
      <c r="Q15" s="635"/>
      <c r="R15" s="636" t="s">
        <v>147</v>
      </c>
      <c r="S15" s="637"/>
      <c r="T15" s="637"/>
      <c r="U15" s="637"/>
      <c r="V15" s="637"/>
      <c r="W15" s="637"/>
      <c r="X15" s="637"/>
      <c r="Y15" s="638"/>
      <c r="Z15" s="639" t="s">
        <v>239</v>
      </c>
      <c r="AA15" s="639"/>
      <c r="AB15" s="639"/>
      <c r="AC15" s="639"/>
      <c r="AD15" s="640" t="s">
        <v>239</v>
      </c>
      <c r="AE15" s="640"/>
      <c r="AF15" s="640"/>
      <c r="AG15" s="640"/>
      <c r="AH15" s="640"/>
      <c r="AI15" s="640"/>
      <c r="AJ15" s="640"/>
      <c r="AK15" s="640"/>
      <c r="AL15" s="641" t="s">
        <v>239</v>
      </c>
      <c r="AM15" s="642"/>
      <c r="AN15" s="642"/>
      <c r="AO15" s="643"/>
      <c r="AP15" s="633" t="s">
        <v>265</v>
      </c>
      <c r="AQ15" s="634"/>
      <c r="AR15" s="634"/>
      <c r="AS15" s="634"/>
      <c r="AT15" s="634"/>
      <c r="AU15" s="634"/>
      <c r="AV15" s="634"/>
      <c r="AW15" s="634"/>
      <c r="AX15" s="634"/>
      <c r="AY15" s="634"/>
      <c r="AZ15" s="634"/>
      <c r="BA15" s="634"/>
      <c r="BB15" s="634"/>
      <c r="BC15" s="634"/>
      <c r="BD15" s="634"/>
      <c r="BE15" s="634"/>
      <c r="BF15" s="635"/>
      <c r="BG15" s="636">
        <v>26288</v>
      </c>
      <c r="BH15" s="637"/>
      <c r="BI15" s="637"/>
      <c r="BJ15" s="637"/>
      <c r="BK15" s="637"/>
      <c r="BL15" s="637"/>
      <c r="BM15" s="637"/>
      <c r="BN15" s="638"/>
      <c r="BO15" s="639">
        <v>8.1999999999999993</v>
      </c>
      <c r="BP15" s="639"/>
      <c r="BQ15" s="639"/>
      <c r="BR15" s="639"/>
      <c r="BS15" s="640" t="s">
        <v>147</v>
      </c>
      <c r="BT15" s="640"/>
      <c r="BU15" s="640"/>
      <c r="BV15" s="640"/>
      <c r="BW15" s="640"/>
      <c r="BX15" s="640"/>
      <c r="BY15" s="640"/>
      <c r="BZ15" s="640"/>
      <c r="CA15" s="640"/>
      <c r="CB15" s="644"/>
      <c r="CD15" s="633" t="s">
        <v>266</v>
      </c>
      <c r="CE15" s="634"/>
      <c r="CF15" s="634"/>
      <c r="CG15" s="634"/>
      <c r="CH15" s="634"/>
      <c r="CI15" s="634"/>
      <c r="CJ15" s="634"/>
      <c r="CK15" s="634"/>
      <c r="CL15" s="634"/>
      <c r="CM15" s="634"/>
      <c r="CN15" s="634"/>
      <c r="CO15" s="634"/>
      <c r="CP15" s="634"/>
      <c r="CQ15" s="635"/>
      <c r="CR15" s="636">
        <v>380051</v>
      </c>
      <c r="CS15" s="637"/>
      <c r="CT15" s="637"/>
      <c r="CU15" s="637"/>
      <c r="CV15" s="637"/>
      <c r="CW15" s="637"/>
      <c r="CX15" s="637"/>
      <c r="CY15" s="638"/>
      <c r="CZ15" s="639">
        <v>6</v>
      </c>
      <c r="DA15" s="639"/>
      <c r="DB15" s="639"/>
      <c r="DC15" s="639"/>
      <c r="DD15" s="645">
        <v>44192</v>
      </c>
      <c r="DE15" s="637"/>
      <c r="DF15" s="637"/>
      <c r="DG15" s="637"/>
      <c r="DH15" s="637"/>
      <c r="DI15" s="637"/>
      <c r="DJ15" s="637"/>
      <c r="DK15" s="637"/>
      <c r="DL15" s="637"/>
      <c r="DM15" s="637"/>
      <c r="DN15" s="637"/>
      <c r="DO15" s="637"/>
      <c r="DP15" s="638"/>
      <c r="DQ15" s="645">
        <v>348384</v>
      </c>
      <c r="DR15" s="637"/>
      <c r="DS15" s="637"/>
      <c r="DT15" s="637"/>
      <c r="DU15" s="637"/>
      <c r="DV15" s="637"/>
      <c r="DW15" s="637"/>
      <c r="DX15" s="637"/>
      <c r="DY15" s="637"/>
      <c r="DZ15" s="637"/>
      <c r="EA15" s="637"/>
      <c r="EB15" s="637"/>
      <c r="EC15" s="646"/>
    </row>
    <row r="16" spans="2:143" ht="11.25" customHeight="1" x14ac:dyDescent="0.15">
      <c r="B16" s="633" t="s">
        <v>267</v>
      </c>
      <c r="C16" s="634"/>
      <c r="D16" s="634"/>
      <c r="E16" s="634"/>
      <c r="F16" s="634"/>
      <c r="G16" s="634"/>
      <c r="H16" s="634"/>
      <c r="I16" s="634"/>
      <c r="J16" s="634"/>
      <c r="K16" s="634"/>
      <c r="L16" s="634"/>
      <c r="M16" s="634"/>
      <c r="N16" s="634"/>
      <c r="O16" s="634"/>
      <c r="P16" s="634"/>
      <c r="Q16" s="635"/>
      <c r="R16" s="636">
        <v>5522</v>
      </c>
      <c r="S16" s="637"/>
      <c r="T16" s="637"/>
      <c r="U16" s="637"/>
      <c r="V16" s="637"/>
      <c r="W16" s="637"/>
      <c r="X16" s="637"/>
      <c r="Y16" s="638"/>
      <c r="Z16" s="639">
        <v>0.1</v>
      </c>
      <c r="AA16" s="639"/>
      <c r="AB16" s="639"/>
      <c r="AC16" s="639"/>
      <c r="AD16" s="640">
        <v>5522</v>
      </c>
      <c r="AE16" s="640"/>
      <c r="AF16" s="640"/>
      <c r="AG16" s="640"/>
      <c r="AH16" s="640"/>
      <c r="AI16" s="640"/>
      <c r="AJ16" s="640"/>
      <c r="AK16" s="640"/>
      <c r="AL16" s="641">
        <v>0.2</v>
      </c>
      <c r="AM16" s="642"/>
      <c r="AN16" s="642"/>
      <c r="AO16" s="643"/>
      <c r="AP16" s="633" t="s">
        <v>268</v>
      </c>
      <c r="AQ16" s="634"/>
      <c r="AR16" s="634"/>
      <c r="AS16" s="634"/>
      <c r="AT16" s="634"/>
      <c r="AU16" s="634"/>
      <c r="AV16" s="634"/>
      <c r="AW16" s="634"/>
      <c r="AX16" s="634"/>
      <c r="AY16" s="634"/>
      <c r="AZ16" s="634"/>
      <c r="BA16" s="634"/>
      <c r="BB16" s="634"/>
      <c r="BC16" s="634"/>
      <c r="BD16" s="634"/>
      <c r="BE16" s="634"/>
      <c r="BF16" s="635"/>
      <c r="BG16" s="636" t="s">
        <v>239</v>
      </c>
      <c r="BH16" s="637"/>
      <c r="BI16" s="637"/>
      <c r="BJ16" s="637"/>
      <c r="BK16" s="637"/>
      <c r="BL16" s="637"/>
      <c r="BM16" s="637"/>
      <c r="BN16" s="638"/>
      <c r="BO16" s="639" t="s">
        <v>147</v>
      </c>
      <c r="BP16" s="639"/>
      <c r="BQ16" s="639"/>
      <c r="BR16" s="639"/>
      <c r="BS16" s="640" t="s">
        <v>147</v>
      </c>
      <c r="BT16" s="640"/>
      <c r="BU16" s="640"/>
      <c r="BV16" s="640"/>
      <c r="BW16" s="640"/>
      <c r="BX16" s="640"/>
      <c r="BY16" s="640"/>
      <c r="BZ16" s="640"/>
      <c r="CA16" s="640"/>
      <c r="CB16" s="644"/>
      <c r="CD16" s="633" t="s">
        <v>269</v>
      </c>
      <c r="CE16" s="634"/>
      <c r="CF16" s="634"/>
      <c r="CG16" s="634"/>
      <c r="CH16" s="634"/>
      <c r="CI16" s="634"/>
      <c r="CJ16" s="634"/>
      <c r="CK16" s="634"/>
      <c r="CL16" s="634"/>
      <c r="CM16" s="634"/>
      <c r="CN16" s="634"/>
      <c r="CO16" s="634"/>
      <c r="CP16" s="634"/>
      <c r="CQ16" s="635"/>
      <c r="CR16" s="636">
        <v>7933</v>
      </c>
      <c r="CS16" s="637"/>
      <c r="CT16" s="637"/>
      <c r="CU16" s="637"/>
      <c r="CV16" s="637"/>
      <c r="CW16" s="637"/>
      <c r="CX16" s="637"/>
      <c r="CY16" s="638"/>
      <c r="CZ16" s="639">
        <v>0.1</v>
      </c>
      <c r="DA16" s="639"/>
      <c r="DB16" s="639"/>
      <c r="DC16" s="639"/>
      <c r="DD16" s="645" t="s">
        <v>239</v>
      </c>
      <c r="DE16" s="637"/>
      <c r="DF16" s="637"/>
      <c r="DG16" s="637"/>
      <c r="DH16" s="637"/>
      <c r="DI16" s="637"/>
      <c r="DJ16" s="637"/>
      <c r="DK16" s="637"/>
      <c r="DL16" s="637"/>
      <c r="DM16" s="637"/>
      <c r="DN16" s="637"/>
      <c r="DO16" s="637"/>
      <c r="DP16" s="638"/>
      <c r="DQ16" s="645">
        <v>7933</v>
      </c>
      <c r="DR16" s="637"/>
      <c r="DS16" s="637"/>
      <c r="DT16" s="637"/>
      <c r="DU16" s="637"/>
      <c r="DV16" s="637"/>
      <c r="DW16" s="637"/>
      <c r="DX16" s="637"/>
      <c r="DY16" s="637"/>
      <c r="DZ16" s="637"/>
      <c r="EA16" s="637"/>
      <c r="EB16" s="637"/>
      <c r="EC16" s="646"/>
    </row>
    <row r="17" spans="2:133" ht="11.25" customHeight="1" x14ac:dyDescent="0.15">
      <c r="B17" s="633" t="s">
        <v>270</v>
      </c>
      <c r="C17" s="634"/>
      <c r="D17" s="634"/>
      <c r="E17" s="634"/>
      <c r="F17" s="634"/>
      <c r="G17" s="634"/>
      <c r="H17" s="634"/>
      <c r="I17" s="634"/>
      <c r="J17" s="634"/>
      <c r="K17" s="634"/>
      <c r="L17" s="634"/>
      <c r="M17" s="634"/>
      <c r="N17" s="634"/>
      <c r="O17" s="634"/>
      <c r="P17" s="634"/>
      <c r="Q17" s="635"/>
      <c r="R17" s="636">
        <v>5386</v>
      </c>
      <c r="S17" s="637"/>
      <c r="T17" s="637"/>
      <c r="U17" s="637"/>
      <c r="V17" s="637"/>
      <c r="W17" s="637"/>
      <c r="X17" s="637"/>
      <c r="Y17" s="638"/>
      <c r="Z17" s="639">
        <v>0.1</v>
      </c>
      <c r="AA17" s="639"/>
      <c r="AB17" s="639"/>
      <c r="AC17" s="639"/>
      <c r="AD17" s="640">
        <v>5386</v>
      </c>
      <c r="AE17" s="640"/>
      <c r="AF17" s="640"/>
      <c r="AG17" s="640"/>
      <c r="AH17" s="640"/>
      <c r="AI17" s="640"/>
      <c r="AJ17" s="640"/>
      <c r="AK17" s="640"/>
      <c r="AL17" s="641">
        <v>0.2</v>
      </c>
      <c r="AM17" s="642"/>
      <c r="AN17" s="642"/>
      <c r="AO17" s="643"/>
      <c r="AP17" s="633" t="s">
        <v>271</v>
      </c>
      <c r="AQ17" s="634"/>
      <c r="AR17" s="634"/>
      <c r="AS17" s="634"/>
      <c r="AT17" s="634"/>
      <c r="AU17" s="634"/>
      <c r="AV17" s="634"/>
      <c r="AW17" s="634"/>
      <c r="AX17" s="634"/>
      <c r="AY17" s="634"/>
      <c r="AZ17" s="634"/>
      <c r="BA17" s="634"/>
      <c r="BB17" s="634"/>
      <c r="BC17" s="634"/>
      <c r="BD17" s="634"/>
      <c r="BE17" s="634"/>
      <c r="BF17" s="635"/>
      <c r="BG17" s="636" t="s">
        <v>239</v>
      </c>
      <c r="BH17" s="637"/>
      <c r="BI17" s="637"/>
      <c r="BJ17" s="637"/>
      <c r="BK17" s="637"/>
      <c r="BL17" s="637"/>
      <c r="BM17" s="637"/>
      <c r="BN17" s="638"/>
      <c r="BO17" s="639" t="s">
        <v>147</v>
      </c>
      <c r="BP17" s="639"/>
      <c r="BQ17" s="639"/>
      <c r="BR17" s="639"/>
      <c r="BS17" s="640" t="s">
        <v>239</v>
      </c>
      <c r="BT17" s="640"/>
      <c r="BU17" s="640"/>
      <c r="BV17" s="640"/>
      <c r="BW17" s="640"/>
      <c r="BX17" s="640"/>
      <c r="BY17" s="640"/>
      <c r="BZ17" s="640"/>
      <c r="CA17" s="640"/>
      <c r="CB17" s="644"/>
      <c r="CD17" s="633" t="s">
        <v>272</v>
      </c>
      <c r="CE17" s="634"/>
      <c r="CF17" s="634"/>
      <c r="CG17" s="634"/>
      <c r="CH17" s="634"/>
      <c r="CI17" s="634"/>
      <c r="CJ17" s="634"/>
      <c r="CK17" s="634"/>
      <c r="CL17" s="634"/>
      <c r="CM17" s="634"/>
      <c r="CN17" s="634"/>
      <c r="CO17" s="634"/>
      <c r="CP17" s="634"/>
      <c r="CQ17" s="635"/>
      <c r="CR17" s="636">
        <v>1561884</v>
      </c>
      <c r="CS17" s="637"/>
      <c r="CT17" s="637"/>
      <c r="CU17" s="637"/>
      <c r="CV17" s="637"/>
      <c r="CW17" s="637"/>
      <c r="CX17" s="637"/>
      <c r="CY17" s="638"/>
      <c r="CZ17" s="639">
        <v>24.5</v>
      </c>
      <c r="DA17" s="639"/>
      <c r="DB17" s="639"/>
      <c r="DC17" s="639"/>
      <c r="DD17" s="645" t="s">
        <v>147</v>
      </c>
      <c r="DE17" s="637"/>
      <c r="DF17" s="637"/>
      <c r="DG17" s="637"/>
      <c r="DH17" s="637"/>
      <c r="DI17" s="637"/>
      <c r="DJ17" s="637"/>
      <c r="DK17" s="637"/>
      <c r="DL17" s="637"/>
      <c r="DM17" s="637"/>
      <c r="DN17" s="637"/>
      <c r="DO17" s="637"/>
      <c r="DP17" s="638"/>
      <c r="DQ17" s="645">
        <v>895237</v>
      </c>
      <c r="DR17" s="637"/>
      <c r="DS17" s="637"/>
      <c r="DT17" s="637"/>
      <c r="DU17" s="637"/>
      <c r="DV17" s="637"/>
      <c r="DW17" s="637"/>
      <c r="DX17" s="637"/>
      <c r="DY17" s="637"/>
      <c r="DZ17" s="637"/>
      <c r="EA17" s="637"/>
      <c r="EB17" s="637"/>
      <c r="EC17" s="646"/>
    </row>
    <row r="18" spans="2:133" ht="11.25" customHeight="1" x14ac:dyDescent="0.15">
      <c r="B18" s="633" t="s">
        <v>273</v>
      </c>
      <c r="C18" s="634"/>
      <c r="D18" s="634"/>
      <c r="E18" s="634"/>
      <c r="F18" s="634"/>
      <c r="G18" s="634"/>
      <c r="H18" s="634"/>
      <c r="I18" s="634"/>
      <c r="J18" s="634"/>
      <c r="K18" s="634"/>
      <c r="L18" s="634"/>
      <c r="M18" s="634"/>
      <c r="N18" s="634"/>
      <c r="O18" s="634"/>
      <c r="P18" s="634"/>
      <c r="Q18" s="635"/>
      <c r="R18" s="636">
        <v>657</v>
      </c>
      <c r="S18" s="637"/>
      <c r="T18" s="637"/>
      <c r="U18" s="637"/>
      <c r="V18" s="637"/>
      <c r="W18" s="637"/>
      <c r="X18" s="637"/>
      <c r="Y18" s="638"/>
      <c r="Z18" s="639">
        <v>0</v>
      </c>
      <c r="AA18" s="639"/>
      <c r="AB18" s="639"/>
      <c r="AC18" s="639"/>
      <c r="AD18" s="640">
        <v>657</v>
      </c>
      <c r="AE18" s="640"/>
      <c r="AF18" s="640"/>
      <c r="AG18" s="640"/>
      <c r="AH18" s="640"/>
      <c r="AI18" s="640"/>
      <c r="AJ18" s="640"/>
      <c r="AK18" s="640"/>
      <c r="AL18" s="641">
        <v>0</v>
      </c>
      <c r="AM18" s="642"/>
      <c r="AN18" s="642"/>
      <c r="AO18" s="643"/>
      <c r="AP18" s="633" t="s">
        <v>274</v>
      </c>
      <c r="AQ18" s="634"/>
      <c r="AR18" s="634"/>
      <c r="AS18" s="634"/>
      <c r="AT18" s="634"/>
      <c r="AU18" s="634"/>
      <c r="AV18" s="634"/>
      <c r="AW18" s="634"/>
      <c r="AX18" s="634"/>
      <c r="AY18" s="634"/>
      <c r="AZ18" s="634"/>
      <c r="BA18" s="634"/>
      <c r="BB18" s="634"/>
      <c r="BC18" s="634"/>
      <c r="BD18" s="634"/>
      <c r="BE18" s="634"/>
      <c r="BF18" s="635"/>
      <c r="BG18" s="636" t="s">
        <v>239</v>
      </c>
      <c r="BH18" s="637"/>
      <c r="BI18" s="637"/>
      <c r="BJ18" s="637"/>
      <c r="BK18" s="637"/>
      <c r="BL18" s="637"/>
      <c r="BM18" s="637"/>
      <c r="BN18" s="638"/>
      <c r="BO18" s="639" t="s">
        <v>239</v>
      </c>
      <c r="BP18" s="639"/>
      <c r="BQ18" s="639"/>
      <c r="BR18" s="639"/>
      <c r="BS18" s="640" t="s">
        <v>147</v>
      </c>
      <c r="BT18" s="640"/>
      <c r="BU18" s="640"/>
      <c r="BV18" s="640"/>
      <c r="BW18" s="640"/>
      <c r="BX18" s="640"/>
      <c r="BY18" s="640"/>
      <c r="BZ18" s="640"/>
      <c r="CA18" s="640"/>
      <c r="CB18" s="644"/>
      <c r="CD18" s="633" t="s">
        <v>275</v>
      </c>
      <c r="CE18" s="634"/>
      <c r="CF18" s="634"/>
      <c r="CG18" s="634"/>
      <c r="CH18" s="634"/>
      <c r="CI18" s="634"/>
      <c r="CJ18" s="634"/>
      <c r="CK18" s="634"/>
      <c r="CL18" s="634"/>
      <c r="CM18" s="634"/>
      <c r="CN18" s="634"/>
      <c r="CO18" s="634"/>
      <c r="CP18" s="634"/>
      <c r="CQ18" s="635"/>
      <c r="CR18" s="636" t="s">
        <v>239</v>
      </c>
      <c r="CS18" s="637"/>
      <c r="CT18" s="637"/>
      <c r="CU18" s="637"/>
      <c r="CV18" s="637"/>
      <c r="CW18" s="637"/>
      <c r="CX18" s="637"/>
      <c r="CY18" s="638"/>
      <c r="CZ18" s="639" t="s">
        <v>239</v>
      </c>
      <c r="DA18" s="639"/>
      <c r="DB18" s="639"/>
      <c r="DC18" s="639"/>
      <c r="DD18" s="645" t="s">
        <v>147</v>
      </c>
      <c r="DE18" s="637"/>
      <c r="DF18" s="637"/>
      <c r="DG18" s="637"/>
      <c r="DH18" s="637"/>
      <c r="DI18" s="637"/>
      <c r="DJ18" s="637"/>
      <c r="DK18" s="637"/>
      <c r="DL18" s="637"/>
      <c r="DM18" s="637"/>
      <c r="DN18" s="637"/>
      <c r="DO18" s="637"/>
      <c r="DP18" s="638"/>
      <c r="DQ18" s="645" t="s">
        <v>147</v>
      </c>
      <c r="DR18" s="637"/>
      <c r="DS18" s="637"/>
      <c r="DT18" s="637"/>
      <c r="DU18" s="637"/>
      <c r="DV18" s="637"/>
      <c r="DW18" s="637"/>
      <c r="DX18" s="637"/>
      <c r="DY18" s="637"/>
      <c r="DZ18" s="637"/>
      <c r="EA18" s="637"/>
      <c r="EB18" s="637"/>
      <c r="EC18" s="646"/>
    </row>
    <row r="19" spans="2:133" ht="11.25" customHeight="1" x14ac:dyDescent="0.15">
      <c r="B19" s="633" t="s">
        <v>276</v>
      </c>
      <c r="C19" s="634"/>
      <c r="D19" s="634"/>
      <c r="E19" s="634"/>
      <c r="F19" s="634"/>
      <c r="G19" s="634"/>
      <c r="H19" s="634"/>
      <c r="I19" s="634"/>
      <c r="J19" s="634"/>
      <c r="K19" s="634"/>
      <c r="L19" s="634"/>
      <c r="M19" s="634"/>
      <c r="N19" s="634"/>
      <c r="O19" s="634"/>
      <c r="P19" s="634"/>
      <c r="Q19" s="635"/>
      <c r="R19" s="636">
        <v>647</v>
      </c>
      <c r="S19" s="637"/>
      <c r="T19" s="637"/>
      <c r="U19" s="637"/>
      <c r="V19" s="637"/>
      <c r="W19" s="637"/>
      <c r="X19" s="637"/>
      <c r="Y19" s="638"/>
      <c r="Z19" s="639">
        <v>0</v>
      </c>
      <c r="AA19" s="639"/>
      <c r="AB19" s="639"/>
      <c r="AC19" s="639"/>
      <c r="AD19" s="640">
        <v>647</v>
      </c>
      <c r="AE19" s="640"/>
      <c r="AF19" s="640"/>
      <c r="AG19" s="640"/>
      <c r="AH19" s="640"/>
      <c r="AI19" s="640"/>
      <c r="AJ19" s="640"/>
      <c r="AK19" s="640"/>
      <c r="AL19" s="641">
        <v>0</v>
      </c>
      <c r="AM19" s="642"/>
      <c r="AN19" s="642"/>
      <c r="AO19" s="643"/>
      <c r="AP19" s="633" t="s">
        <v>277</v>
      </c>
      <c r="AQ19" s="634"/>
      <c r="AR19" s="634"/>
      <c r="AS19" s="634"/>
      <c r="AT19" s="634"/>
      <c r="AU19" s="634"/>
      <c r="AV19" s="634"/>
      <c r="AW19" s="634"/>
      <c r="AX19" s="634"/>
      <c r="AY19" s="634"/>
      <c r="AZ19" s="634"/>
      <c r="BA19" s="634"/>
      <c r="BB19" s="634"/>
      <c r="BC19" s="634"/>
      <c r="BD19" s="634"/>
      <c r="BE19" s="634"/>
      <c r="BF19" s="635"/>
      <c r="BG19" s="636">
        <v>1860</v>
      </c>
      <c r="BH19" s="637"/>
      <c r="BI19" s="637"/>
      <c r="BJ19" s="637"/>
      <c r="BK19" s="637"/>
      <c r="BL19" s="637"/>
      <c r="BM19" s="637"/>
      <c r="BN19" s="638"/>
      <c r="BO19" s="639">
        <v>0.6</v>
      </c>
      <c r="BP19" s="639"/>
      <c r="BQ19" s="639"/>
      <c r="BR19" s="639"/>
      <c r="BS19" s="640" t="s">
        <v>147</v>
      </c>
      <c r="BT19" s="640"/>
      <c r="BU19" s="640"/>
      <c r="BV19" s="640"/>
      <c r="BW19" s="640"/>
      <c r="BX19" s="640"/>
      <c r="BY19" s="640"/>
      <c r="BZ19" s="640"/>
      <c r="CA19" s="640"/>
      <c r="CB19" s="644"/>
      <c r="CD19" s="633" t="s">
        <v>278</v>
      </c>
      <c r="CE19" s="634"/>
      <c r="CF19" s="634"/>
      <c r="CG19" s="634"/>
      <c r="CH19" s="634"/>
      <c r="CI19" s="634"/>
      <c r="CJ19" s="634"/>
      <c r="CK19" s="634"/>
      <c r="CL19" s="634"/>
      <c r="CM19" s="634"/>
      <c r="CN19" s="634"/>
      <c r="CO19" s="634"/>
      <c r="CP19" s="634"/>
      <c r="CQ19" s="635"/>
      <c r="CR19" s="636" t="s">
        <v>239</v>
      </c>
      <c r="CS19" s="637"/>
      <c r="CT19" s="637"/>
      <c r="CU19" s="637"/>
      <c r="CV19" s="637"/>
      <c r="CW19" s="637"/>
      <c r="CX19" s="637"/>
      <c r="CY19" s="638"/>
      <c r="CZ19" s="639" t="s">
        <v>147</v>
      </c>
      <c r="DA19" s="639"/>
      <c r="DB19" s="639"/>
      <c r="DC19" s="639"/>
      <c r="DD19" s="645" t="s">
        <v>239</v>
      </c>
      <c r="DE19" s="637"/>
      <c r="DF19" s="637"/>
      <c r="DG19" s="637"/>
      <c r="DH19" s="637"/>
      <c r="DI19" s="637"/>
      <c r="DJ19" s="637"/>
      <c r="DK19" s="637"/>
      <c r="DL19" s="637"/>
      <c r="DM19" s="637"/>
      <c r="DN19" s="637"/>
      <c r="DO19" s="637"/>
      <c r="DP19" s="638"/>
      <c r="DQ19" s="645" t="s">
        <v>239</v>
      </c>
      <c r="DR19" s="637"/>
      <c r="DS19" s="637"/>
      <c r="DT19" s="637"/>
      <c r="DU19" s="637"/>
      <c r="DV19" s="637"/>
      <c r="DW19" s="637"/>
      <c r="DX19" s="637"/>
      <c r="DY19" s="637"/>
      <c r="DZ19" s="637"/>
      <c r="EA19" s="637"/>
      <c r="EB19" s="637"/>
      <c r="EC19" s="646"/>
    </row>
    <row r="20" spans="2:133" ht="11.25" customHeight="1" x14ac:dyDescent="0.15">
      <c r="B20" s="649" t="s">
        <v>279</v>
      </c>
      <c r="C20" s="650"/>
      <c r="D20" s="650"/>
      <c r="E20" s="650"/>
      <c r="F20" s="650"/>
      <c r="G20" s="650"/>
      <c r="H20" s="650"/>
      <c r="I20" s="650"/>
      <c r="J20" s="650"/>
      <c r="K20" s="650"/>
      <c r="L20" s="650"/>
      <c r="M20" s="650"/>
      <c r="N20" s="650"/>
      <c r="O20" s="650"/>
      <c r="P20" s="650"/>
      <c r="Q20" s="651"/>
      <c r="R20" s="636">
        <v>10</v>
      </c>
      <c r="S20" s="637"/>
      <c r="T20" s="637"/>
      <c r="U20" s="637"/>
      <c r="V20" s="637"/>
      <c r="W20" s="637"/>
      <c r="X20" s="637"/>
      <c r="Y20" s="638"/>
      <c r="Z20" s="639">
        <v>0</v>
      </c>
      <c r="AA20" s="639"/>
      <c r="AB20" s="639"/>
      <c r="AC20" s="639"/>
      <c r="AD20" s="640">
        <v>10</v>
      </c>
      <c r="AE20" s="640"/>
      <c r="AF20" s="640"/>
      <c r="AG20" s="640"/>
      <c r="AH20" s="640"/>
      <c r="AI20" s="640"/>
      <c r="AJ20" s="640"/>
      <c r="AK20" s="640"/>
      <c r="AL20" s="641">
        <v>0</v>
      </c>
      <c r="AM20" s="642"/>
      <c r="AN20" s="642"/>
      <c r="AO20" s="643"/>
      <c r="AP20" s="633" t="s">
        <v>280</v>
      </c>
      <c r="AQ20" s="634"/>
      <c r="AR20" s="634"/>
      <c r="AS20" s="634"/>
      <c r="AT20" s="634"/>
      <c r="AU20" s="634"/>
      <c r="AV20" s="634"/>
      <c r="AW20" s="634"/>
      <c r="AX20" s="634"/>
      <c r="AY20" s="634"/>
      <c r="AZ20" s="634"/>
      <c r="BA20" s="634"/>
      <c r="BB20" s="634"/>
      <c r="BC20" s="634"/>
      <c r="BD20" s="634"/>
      <c r="BE20" s="634"/>
      <c r="BF20" s="635"/>
      <c r="BG20" s="636">
        <v>1860</v>
      </c>
      <c r="BH20" s="637"/>
      <c r="BI20" s="637"/>
      <c r="BJ20" s="637"/>
      <c r="BK20" s="637"/>
      <c r="BL20" s="637"/>
      <c r="BM20" s="637"/>
      <c r="BN20" s="638"/>
      <c r="BO20" s="639">
        <v>0.6</v>
      </c>
      <c r="BP20" s="639"/>
      <c r="BQ20" s="639"/>
      <c r="BR20" s="639"/>
      <c r="BS20" s="640" t="s">
        <v>239</v>
      </c>
      <c r="BT20" s="640"/>
      <c r="BU20" s="640"/>
      <c r="BV20" s="640"/>
      <c r="BW20" s="640"/>
      <c r="BX20" s="640"/>
      <c r="BY20" s="640"/>
      <c r="BZ20" s="640"/>
      <c r="CA20" s="640"/>
      <c r="CB20" s="644"/>
      <c r="CD20" s="633" t="s">
        <v>281</v>
      </c>
      <c r="CE20" s="634"/>
      <c r="CF20" s="634"/>
      <c r="CG20" s="634"/>
      <c r="CH20" s="634"/>
      <c r="CI20" s="634"/>
      <c r="CJ20" s="634"/>
      <c r="CK20" s="634"/>
      <c r="CL20" s="634"/>
      <c r="CM20" s="634"/>
      <c r="CN20" s="634"/>
      <c r="CO20" s="634"/>
      <c r="CP20" s="634"/>
      <c r="CQ20" s="635"/>
      <c r="CR20" s="636">
        <v>6387157</v>
      </c>
      <c r="CS20" s="637"/>
      <c r="CT20" s="637"/>
      <c r="CU20" s="637"/>
      <c r="CV20" s="637"/>
      <c r="CW20" s="637"/>
      <c r="CX20" s="637"/>
      <c r="CY20" s="638"/>
      <c r="CZ20" s="639">
        <v>100</v>
      </c>
      <c r="DA20" s="639"/>
      <c r="DB20" s="639"/>
      <c r="DC20" s="639"/>
      <c r="DD20" s="645">
        <v>1672684</v>
      </c>
      <c r="DE20" s="637"/>
      <c r="DF20" s="637"/>
      <c r="DG20" s="637"/>
      <c r="DH20" s="637"/>
      <c r="DI20" s="637"/>
      <c r="DJ20" s="637"/>
      <c r="DK20" s="637"/>
      <c r="DL20" s="637"/>
      <c r="DM20" s="637"/>
      <c r="DN20" s="637"/>
      <c r="DO20" s="637"/>
      <c r="DP20" s="638"/>
      <c r="DQ20" s="645">
        <v>3285149</v>
      </c>
      <c r="DR20" s="637"/>
      <c r="DS20" s="637"/>
      <c r="DT20" s="637"/>
      <c r="DU20" s="637"/>
      <c r="DV20" s="637"/>
      <c r="DW20" s="637"/>
      <c r="DX20" s="637"/>
      <c r="DY20" s="637"/>
      <c r="DZ20" s="637"/>
      <c r="EA20" s="637"/>
      <c r="EB20" s="637"/>
      <c r="EC20" s="646"/>
    </row>
    <row r="21" spans="2:133" ht="11.25" customHeight="1" x14ac:dyDescent="0.15">
      <c r="B21" s="633" t="s">
        <v>282</v>
      </c>
      <c r="C21" s="634"/>
      <c r="D21" s="634"/>
      <c r="E21" s="634"/>
      <c r="F21" s="634"/>
      <c r="G21" s="634"/>
      <c r="H21" s="634"/>
      <c r="I21" s="634"/>
      <c r="J21" s="634"/>
      <c r="K21" s="634"/>
      <c r="L21" s="634"/>
      <c r="M21" s="634"/>
      <c r="N21" s="634"/>
      <c r="O21" s="634"/>
      <c r="P21" s="634"/>
      <c r="Q21" s="635"/>
      <c r="R21" s="636">
        <v>2624839</v>
      </c>
      <c r="S21" s="637"/>
      <c r="T21" s="637"/>
      <c r="U21" s="637"/>
      <c r="V21" s="637"/>
      <c r="W21" s="637"/>
      <c r="X21" s="637"/>
      <c r="Y21" s="638"/>
      <c r="Z21" s="639">
        <v>40.299999999999997</v>
      </c>
      <c r="AA21" s="639"/>
      <c r="AB21" s="639"/>
      <c r="AC21" s="639"/>
      <c r="AD21" s="640">
        <v>2418683</v>
      </c>
      <c r="AE21" s="640"/>
      <c r="AF21" s="640"/>
      <c r="AG21" s="640"/>
      <c r="AH21" s="640"/>
      <c r="AI21" s="640"/>
      <c r="AJ21" s="640"/>
      <c r="AK21" s="640"/>
      <c r="AL21" s="641">
        <v>83.3</v>
      </c>
      <c r="AM21" s="642"/>
      <c r="AN21" s="642"/>
      <c r="AO21" s="643"/>
      <c r="AP21" s="633" t="s">
        <v>283</v>
      </c>
      <c r="AQ21" s="652"/>
      <c r="AR21" s="652"/>
      <c r="AS21" s="652"/>
      <c r="AT21" s="652"/>
      <c r="AU21" s="652"/>
      <c r="AV21" s="652"/>
      <c r="AW21" s="652"/>
      <c r="AX21" s="652"/>
      <c r="AY21" s="652"/>
      <c r="AZ21" s="652"/>
      <c r="BA21" s="652"/>
      <c r="BB21" s="652"/>
      <c r="BC21" s="652"/>
      <c r="BD21" s="652"/>
      <c r="BE21" s="652"/>
      <c r="BF21" s="653"/>
      <c r="BG21" s="636">
        <v>1860</v>
      </c>
      <c r="BH21" s="637"/>
      <c r="BI21" s="637"/>
      <c r="BJ21" s="637"/>
      <c r="BK21" s="637"/>
      <c r="BL21" s="637"/>
      <c r="BM21" s="637"/>
      <c r="BN21" s="638"/>
      <c r="BO21" s="639">
        <v>0.6</v>
      </c>
      <c r="BP21" s="639"/>
      <c r="BQ21" s="639"/>
      <c r="BR21" s="639"/>
      <c r="BS21" s="640" t="s">
        <v>147</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284</v>
      </c>
      <c r="C22" s="634"/>
      <c r="D22" s="634"/>
      <c r="E22" s="634"/>
      <c r="F22" s="634"/>
      <c r="G22" s="634"/>
      <c r="H22" s="634"/>
      <c r="I22" s="634"/>
      <c r="J22" s="634"/>
      <c r="K22" s="634"/>
      <c r="L22" s="634"/>
      <c r="M22" s="634"/>
      <c r="N22" s="634"/>
      <c r="O22" s="634"/>
      <c r="P22" s="634"/>
      <c r="Q22" s="635"/>
      <c r="R22" s="636">
        <v>2418683</v>
      </c>
      <c r="S22" s="637"/>
      <c r="T22" s="637"/>
      <c r="U22" s="637"/>
      <c r="V22" s="637"/>
      <c r="W22" s="637"/>
      <c r="X22" s="637"/>
      <c r="Y22" s="638"/>
      <c r="Z22" s="639">
        <v>37.1</v>
      </c>
      <c r="AA22" s="639"/>
      <c r="AB22" s="639"/>
      <c r="AC22" s="639"/>
      <c r="AD22" s="640">
        <v>2418683</v>
      </c>
      <c r="AE22" s="640"/>
      <c r="AF22" s="640"/>
      <c r="AG22" s="640"/>
      <c r="AH22" s="640"/>
      <c r="AI22" s="640"/>
      <c r="AJ22" s="640"/>
      <c r="AK22" s="640"/>
      <c r="AL22" s="641">
        <v>83.3</v>
      </c>
      <c r="AM22" s="642"/>
      <c r="AN22" s="642"/>
      <c r="AO22" s="643"/>
      <c r="AP22" s="633" t="s">
        <v>285</v>
      </c>
      <c r="AQ22" s="652"/>
      <c r="AR22" s="652"/>
      <c r="AS22" s="652"/>
      <c r="AT22" s="652"/>
      <c r="AU22" s="652"/>
      <c r="AV22" s="652"/>
      <c r="AW22" s="652"/>
      <c r="AX22" s="652"/>
      <c r="AY22" s="652"/>
      <c r="AZ22" s="652"/>
      <c r="BA22" s="652"/>
      <c r="BB22" s="652"/>
      <c r="BC22" s="652"/>
      <c r="BD22" s="652"/>
      <c r="BE22" s="652"/>
      <c r="BF22" s="653"/>
      <c r="BG22" s="636" t="s">
        <v>239</v>
      </c>
      <c r="BH22" s="637"/>
      <c r="BI22" s="637"/>
      <c r="BJ22" s="637"/>
      <c r="BK22" s="637"/>
      <c r="BL22" s="637"/>
      <c r="BM22" s="637"/>
      <c r="BN22" s="638"/>
      <c r="BO22" s="639" t="s">
        <v>239</v>
      </c>
      <c r="BP22" s="639"/>
      <c r="BQ22" s="639"/>
      <c r="BR22" s="639"/>
      <c r="BS22" s="640" t="s">
        <v>147</v>
      </c>
      <c r="BT22" s="640"/>
      <c r="BU22" s="640"/>
      <c r="BV22" s="640"/>
      <c r="BW22" s="640"/>
      <c r="BX22" s="640"/>
      <c r="BY22" s="640"/>
      <c r="BZ22" s="640"/>
      <c r="CA22" s="640"/>
      <c r="CB22" s="644"/>
      <c r="CD22" s="618" t="s">
        <v>286</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287</v>
      </c>
      <c r="C23" s="634"/>
      <c r="D23" s="634"/>
      <c r="E23" s="634"/>
      <c r="F23" s="634"/>
      <c r="G23" s="634"/>
      <c r="H23" s="634"/>
      <c r="I23" s="634"/>
      <c r="J23" s="634"/>
      <c r="K23" s="634"/>
      <c r="L23" s="634"/>
      <c r="M23" s="634"/>
      <c r="N23" s="634"/>
      <c r="O23" s="634"/>
      <c r="P23" s="634"/>
      <c r="Q23" s="635"/>
      <c r="R23" s="636">
        <v>206156</v>
      </c>
      <c r="S23" s="637"/>
      <c r="T23" s="637"/>
      <c r="U23" s="637"/>
      <c r="V23" s="637"/>
      <c r="W23" s="637"/>
      <c r="X23" s="637"/>
      <c r="Y23" s="638"/>
      <c r="Z23" s="639">
        <v>3.2</v>
      </c>
      <c r="AA23" s="639"/>
      <c r="AB23" s="639"/>
      <c r="AC23" s="639"/>
      <c r="AD23" s="640" t="s">
        <v>239</v>
      </c>
      <c r="AE23" s="640"/>
      <c r="AF23" s="640"/>
      <c r="AG23" s="640"/>
      <c r="AH23" s="640"/>
      <c r="AI23" s="640"/>
      <c r="AJ23" s="640"/>
      <c r="AK23" s="640"/>
      <c r="AL23" s="641" t="s">
        <v>147</v>
      </c>
      <c r="AM23" s="642"/>
      <c r="AN23" s="642"/>
      <c r="AO23" s="643"/>
      <c r="AP23" s="633" t="s">
        <v>288</v>
      </c>
      <c r="AQ23" s="652"/>
      <c r="AR23" s="652"/>
      <c r="AS23" s="652"/>
      <c r="AT23" s="652"/>
      <c r="AU23" s="652"/>
      <c r="AV23" s="652"/>
      <c r="AW23" s="652"/>
      <c r="AX23" s="652"/>
      <c r="AY23" s="652"/>
      <c r="AZ23" s="652"/>
      <c r="BA23" s="652"/>
      <c r="BB23" s="652"/>
      <c r="BC23" s="652"/>
      <c r="BD23" s="652"/>
      <c r="BE23" s="652"/>
      <c r="BF23" s="653"/>
      <c r="BG23" s="636" t="s">
        <v>147</v>
      </c>
      <c r="BH23" s="637"/>
      <c r="BI23" s="637"/>
      <c r="BJ23" s="637"/>
      <c r="BK23" s="637"/>
      <c r="BL23" s="637"/>
      <c r="BM23" s="637"/>
      <c r="BN23" s="638"/>
      <c r="BO23" s="639" t="s">
        <v>147</v>
      </c>
      <c r="BP23" s="639"/>
      <c r="BQ23" s="639"/>
      <c r="BR23" s="639"/>
      <c r="BS23" s="640" t="s">
        <v>239</v>
      </c>
      <c r="BT23" s="640"/>
      <c r="BU23" s="640"/>
      <c r="BV23" s="640"/>
      <c r="BW23" s="640"/>
      <c r="BX23" s="640"/>
      <c r="BY23" s="640"/>
      <c r="BZ23" s="640"/>
      <c r="CA23" s="640"/>
      <c r="CB23" s="644"/>
      <c r="CD23" s="618" t="s">
        <v>227</v>
      </c>
      <c r="CE23" s="619"/>
      <c r="CF23" s="619"/>
      <c r="CG23" s="619"/>
      <c r="CH23" s="619"/>
      <c r="CI23" s="619"/>
      <c r="CJ23" s="619"/>
      <c r="CK23" s="619"/>
      <c r="CL23" s="619"/>
      <c r="CM23" s="619"/>
      <c r="CN23" s="619"/>
      <c r="CO23" s="619"/>
      <c r="CP23" s="619"/>
      <c r="CQ23" s="620"/>
      <c r="CR23" s="618" t="s">
        <v>289</v>
      </c>
      <c r="CS23" s="619"/>
      <c r="CT23" s="619"/>
      <c r="CU23" s="619"/>
      <c r="CV23" s="619"/>
      <c r="CW23" s="619"/>
      <c r="CX23" s="619"/>
      <c r="CY23" s="620"/>
      <c r="CZ23" s="618" t="s">
        <v>290</v>
      </c>
      <c r="DA23" s="619"/>
      <c r="DB23" s="619"/>
      <c r="DC23" s="620"/>
      <c r="DD23" s="618" t="s">
        <v>291</v>
      </c>
      <c r="DE23" s="619"/>
      <c r="DF23" s="619"/>
      <c r="DG23" s="619"/>
      <c r="DH23" s="619"/>
      <c r="DI23" s="619"/>
      <c r="DJ23" s="619"/>
      <c r="DK23" s="620"/>
      <c r="DL23" s="663" t="s">
        <v>292</v>
      </c>
      <c r="DM23" s="664"/>
      <c r="DN23" s="664"/>
      <c r="DO23" s="664"/>
      <c r="DP23" s="664"/>
      <c r="DQ23" s="664"/>
      <c r="DR23" s="664"/>
      <c r="DS23" s="664"/>
      <c r="DT23" s="664"/>
      <c r="DU23" s="664"/>
      <c r="DV23" s="665"/>
      <c r="DW23" s="618" t="s">
        <v>293</v>
      </c>
      <c r="DX23" s="619"/>
      <c r="DY23" s="619"/>
      <c r="DZ23" s="619"/>
      <c r="EA23" s="619"/>
      <c r="EB23" s="619"/>
      <c r="EC23" s="620"/>
    </row>
    <row r="24" spans="2:133" ht="11.25" customHeight="1" x14ac:dyDescent="0.15">
      <c r="B24" s="633" t="s">
        <v>294</v>
      </c>
      <c r="C24" s="634"/>
      <c r="D24" s="634"/>
      <c r="E24" s="634"/>
      <c r="F24" s="634"/>
      <c r="G24" s="634"/>
      <c r="H24" s="634"/>
      <c r="I24" s="634"/>
      <c r="J24" s="634"/>
      <c r="K24" s="634"/>
      <c r="L24" s="634"/>
      <c r="M24" s="634"/>
      <c r="N24" s="634"/>
      <c r="O24" s="634"/>
      <c r="P24" s="634"/>
      <c r="Q24" s="635"/>
      <c r="R24" s="636" t="s">
        <v>147</v>
      </c>
      <c r="S24" s="637"/>
      <c r="T24" s="637"/>
      <c r="U24" s="637"/>
      <c r="V24" s="637"/>
      <c r="W24" s="637"/>
      <c r="X24" s="637"/>
      <c r="Y24" s="638"/>
      <c r="Z24" s="639" t="s">
        <v>147</v>
      </c>
      <c r="AA24" s="639"/>
      <c r="AB24" s="639"/>
      <c r="AC24" s="639"/>
      <c r="AD24" s="640" t="s">
        <v>239</v>
      </c>
      <c r="AE24" s="640"/>
      <c r="AF24" s="640"/>
      <c r="AG24" s="640"/>
      <c r="AH24" s="640"/>
      <c r="AI24" s="640"/>
      <c r="AJ24" s="640"/>
      <c r="AK24" s="640"/>
      <c r="AL24" s="641" t="s">
        <v>239</v>
      </c>
      <c r="AM24" s="642"/>
      <c r="AN24" s="642"/>
      <c r="AO24" s="643"/>
      <c r="AP24" s="633" t="s">
        <v>295</v>
      </c>
      <c r="AQ24" s="652"/>
      <c r="AR24" s="652"/>
      <c r="AS24" s="652"/>
      <c r="AT24" s="652"/>
      <c r="AU24" s="652"/>
      <c r="AV24" s="652"/>
      <c r="AW24" s="652"/>
      <c r="AX24" s="652"/>
      <c r="AY24" s="652"/>
      <c r="AZ24" s="652"/>
      <c r="BA24" s="652"/>
      <c r="BB24" s="652"/>
      <c r="BC24" s="652"/>
      <c r="BD24" s="652"/>
      <c r="BE24" s="652"/>
      <c r="BF24" s="653"/>
      <c r="BG24" s="636" t="s">
        <v>239</v>
      </c>
      <c r="BH24" s="637"/>
      <c r="BI24" s="637"/>
      <c r="BJ24" s="637"/>
      <c r="BK24" s="637"/>
      <c r="BL24" s="637"/>
      <c r="BM24" s="637"/>
      <c r="BN24" s="638"/>
      <c r="BO24" s="639" t="s">
        <v>239</v>
      </c>
      <c r="BP24" s="639"/>
      <c r="BQ24" s="639"/>
      <c r="BR24" s="639"/>
      <c r="BS24" s="640" t="s">
        <v>147</v>
      </c>
      <c r="BT24" s="640"/>
      <c r="BU24" s="640"/>
      <c r="BV24" s="640"/>
      <c r="BW24" s="640"/>
      <c r="BX24" s="640"/>
      <c r="BY24" s="640"/>
      <c r="BZ24" s="640"/>
      <c r="CA24" s="640"/>
      <c r="CB24" s="644"/>
      <c r="CD24" s="622" t="s">
        <v>296</v>
      </c>
      <c r="CE24" s="623"/>
      <c r="CF24" s="623"/>
      <c r="CG24" s="623"/>
      <c r="CH24" s="623"/>
      <c r="CI24" s="623"/>
      <c r="CJ24" s="623"/>
      <c r="CK24" s="623"/>
      <c r="CL24" s="623"/>
      <c r="CM24" s="623"/>
      <c r="CN24" s="623"/>
      <c r="CO24" s="623"/>
      <c r="CP24" s="623"/>
      <c r="CQ24" s="624"/>
      <c r="CR24" s="625">
        <v>2464604</v>
      </c>
      <c r="CS24" s="626"/>
      <c r="CT24" s="626"/>
      <c r="CU24" s="626"/>
      <c r="CV24" s="626"/>
      <c r="CW24" s="626"/>
      <c r="CX24" s="626"/>
      <c r="CY24" s="627"/>
      <c r="CZ24" s="630">
        <v>38.6</v>
      </c>
      <c r="DA24" s="631"/>
      <c r="DB24" s="631"/>
      <c r="DC24" s="647"/>
      <c r="DD24" s="670">
        <v>1541432</v>
      </c>
      <c r="DE24" s="626"/>
      <c r="DF24" s="626"/>
      <c r="DG24" s="626"/>
      <c r="DH24" s="626"/>
      <c r="DI24" s="626"/>
      <c r="DJ24" s="626"/>
      <c r="DK24" s="627"/>
      <c r="DL24" s="670">
        <v>1243316</v>
      </c>
      <c r="DM24" s="626"/>
      <c r="DN24" s="626"/>
      <c r="DO24" s="626"/>
      <c r="DP24" s="626"/>
      <c r="DQ24" s="626"/>
      <c r="DR24" s="626"/>
      <c r="DS24" s="626"/>
      <c r="DT24" s="626"/>
      <c r="DU24" s="626"/>
      <c r="DV24" s="627"/>
      <c r="DW24" s="630">
        <v>42.8</v>
      </c>
      <c r="DX24" s="631"/>
      <c r="DY24" s="631"/>
      <c r="DZ24" s="631"/>
      <c r="EA24" s="631"/>
      <c r="EB24" s="631"/>
      <c r="EC24" s="632"/>
    </row>
    <row r="25" spans="2:133" ht="11.25" customHeight="1" x14ac:dyDescent="0.15">
      <c r="B25" s="633" t="s">
        <v>297</v>
      </c>
      <c r="C25" s="634"/>
      <c r="D25" s="634"/>
      <c r="E25" s="634"/>
      <c r="F25" s="634"/>
      <c r="G25" s="634"/>
      <c r="H25" s="634"/>
      <c r="I25" s="634"/>
      <c r="J25" s="634"/>
      <c r="K25" s="634"/>
      <c r="L25" s="634"/>
      <c r="M25" s="634"/>
      <c r="N25" s="634"/>
      <c r="O25" s="634"/>
      <c r="P25" s="634"/>
      <c r="Q25" s="635"/>
      <c r="R25" s="636">
        <v>3108162</v>
      </c>
      <c r="S25" s="637"/>
      <c r="T25" s="637"/>
      <c r="U25" s="637"/>
      <c r="V25" s="637"/>
      <c r="W25" s="637"/>
      <c r="X25" s="637"/>
      <c r="Y25" s="638"/>
      <c r="Z25" s="639">
        <v>47.7</v>
      </c>
      <c r="AA25" s="639"/>
      <c r="AB25" s="639"/>
      <c r="AC25" s="639"/>
      <c r="AD25" s="640">
        <v>2902006</v>
      </c>
      <c r="AE25" s="640"/>
      <c r="AF25" s="640"/>
      <c r="AG25" s="640"/>
      <c r="AH25" s="640"/>
      <c r="AI25" s="640"/>
      <c r="AJ25" s="640"/>
      <c r="AK25" s="640"/>
      <c r="AL25" s="641">
        <v>99.9</v>
      </c>
      <c r="AM25" s="642"/>
      <c r="AN25" s="642"/>
      <c r="AO25" s="643"/>
      <c r="AP25" s="633" t="s">
        <v>298</v>
      </c>
      <c r="AQ25" s="652"/>
      <c r="AR25" s="652"/>
      <c r="AS25" s="652"/>
      <c r="AT25" s="652"/>
      <c r="AU25" s="652"/>
      <c r="AV25" s="652"/>
      <c r="AW25" s="652"/>
      <c r="AX25" s="652"/>
      <c r="AY25" s="652"/>
      <c r="AZ25" s="652"/>
      <c r="BA25" s="652"/>
      <c r="BB25" s="652"/>
      <c r="BC25" s="652"/>
      <c r="BD25" s="652"/>
      <c r="BE25" s="652"/>
      <c r="BF25" s="653"/>
      <c r="BG25" s="636" t="s">
        <v>147</v>
      </c>
      <c r="BH25" s="637"/>
      <c r="BI25" s="637"/>
      <c r="BJ25" s="637"/>
      <c r="BK25" s="637"/>
      <c r="BL25" s="637"/>
      <c r="BM25" s="637"/>
      <c r="BN25" s="638"/>
      <c r="BO25" s="639" t="s">
        <v>147</v>
      </c>
      <c r="BP25" s="639"/>
      <c r="BQ25" s="639"/>
      <c r="BR25" s="639"/>
      <c r="BS25" s="640" t="s">
        <v>239</v>
      </c>
      <c r="BT25" s="640"/>
      <c r="BU25" s="640"/>
      <c r="BV25" s="640"/>
      <c r="BW25" s="640"/>
      <c r="BX25" s="640"/>
      <c r="BY25" s="640"/>
      <c r="BZ25" s="640"/>
      <c r="CA25" s="640"/>
      <c r="CB25" s="644"/>
      <c r="CD25" s="633" t="s">
        <v>299</v>
      </c>
      <c r="CE25" s="634"/>
      <c r="CF25" s="634"/>
      <c r="CG25" s="634"/>
      <c r="CH25" s="634"/>
      <c r="CI25" s="634"/>
      <c r="CJ25" s="634"/>
      <c r="CK25" s="634"/>
      <c r="CL25" s="634"/>
      <c r="CM25" s="634"/>
      <c r="CN25" s="634"/>
      <c r="CO25" s="634"/>
      <c r="CP25" s="634"/>
      <c r="CQ25" s="635"/>
      <c r="CR25" s="636">
        <v>600392</v>
      </c>
      <c r="CS25" s="666"/>
      <c r="CT25" s="666"/>
      <c r="CU25" s="666"/>
      <c r="CV25" s="666"/>
      <c r="CW25" s="666"/>
      <c r="CX25" s="666"/>
      <c r="CY25" s="667"/>
      <c r="CZ25" s="641">
        <v>9.4</v>
      </c>
      <c r="DA25" s="668"/>
      <c r="DB25" s="668"/>
      <c r="DC25" s="671"/>
      <c r="DD25" s="645">
        <v>561519</v>
      </c>
      <c r="DE25" s="666"/>
      <c r="DF25" s="666"/>
      <c r="DG25" s="666"/>
      <c r="DH25" s="666"/>
      <c r="DI25" s="666"/>
      <c r="DJ25" s="666"/>
      <c r="DK25" s="667"/>
      <c r="DL25" s="645">
        <v>515848</v>
      </c>
      <c r="DM25" s="666"/>
      <c r="DN25" s="666"/>
      <c r="DO25" s="666"/>
      <c r="DP25" s="666"/>
      <c r="DQ25" s="666"/>
      <c r="DR25" s="666"/>
      <c r="DS25" s="666"/>
      <c r="DT25" s="666"/>
      <c r="DU25" s="666"/>
      <c r="DV25" s="667"/>
      <c r="DW25" s="641">
        <v>17.8</v>
      </c>
      <c r="DX25" s="668"/>
      <c r="DY25" s="668"/>
      <c r="DZ25" s="668"/>
      <c r="EA25" s="668"/>
      <c r="EB25" s="668"/>
      <c r="EC25" s="669"/>
    </row>
    <row r="26" spans="2:133" ht="11.25" customHeight="1" x14ac:dyDescent="0.15">
      <c r="B26" s="633" t="s">
        <v>300</v>
      </c>
      <c r="C26" s="634"/>
      <c r="D26" s="634"/>
      <c r="E26" s="634"/>
      <c r="F26" s="634"/>
      <c r="G26" s="634"/>
      <c r="H26" s="634"/>
      <c r="I26" s="634"/>
      <c r="J26" s="634"/>
      <c r="K26" s="634"/>
      <c r="L26" s="634"/>
      <c r="M26" s="634"/>
      <c r="N26" s="634"/>
      <c r="O26" s="634"/>
      <c r="P26" s="634"/>
      <c r="Q26" s="635"/>
      <c r="R26" s="636" t="s">
        <v>147</v>
      </c>
      <c r="S26" s="637"/>
      <c r="T26" s="637"/>
      <c r="U26" s="637"/>
      <c r="V26" s="637"/>
      <c r="W26" s="637"/>
      <c r="X26" s="637"/>
      <c r="Y26" s="638"/>
      <c r="Z26" s="639" t="s">
        <v>147</v>
      </c>
      <c r="AA26" s="639"/>
      <c r="AB26" s="639"/>
      <c r="AC26" s="639"/>
      <c r="AD26" s="640" t="s">
        <v>239</v>
      </c>
      <c r="AE26" s="640"/>
      <c r="AF26" s="640"/>
      <c r="AG26" s="640"/>
      <c r="AH26" s="640"/>
      <c r="AI26" s="640"/>
      <c r="AJ26" s="640"/>
      <c r="AK26" s="640"/>
      <c r="AL26" s="641" t="s">
        <v>147</v>
      </c>
      <c r="AM26" s="642"/>
      <c r="AN26" s="642"/>
      <c r="AO26" s="643"/>
      <c r="AP26" s="633" t="s">
        <v>301</v>
      </c>
      <c r="AQ26" s="652"/>
      <c r="AR26" s="652"/>
      <c r="AS26" s="652"/>
      <c r="AT26" s="652"/>
      <c r="AU26" s="652"/>
      <c r="AV26" s="652"/>
      <c r="AW26" s="652"/>
      <c r="AX26" s="652"/>
      <c r="AY26" s="652"/>
      <c r="AZ26" s="652"/>
      <c r="BA26" s="652"/>
      <c r="BB26" s="652"/>
      <c r="BC26" s="652"/>
      <c r="BD26" s="652"/>
      <c r="BE26" s="652"/>
      <c r="BF26" s="653"/>
      <c r="BG26" s="636" t="s">
        <v>239</v>
      </c>
      <c r="BH26" s="637"/>
      <c r="BI26" s="637"/>
      <c r="BJ26" s="637"/>
      <c r="BK26" s="637"/>
      <c r="BL26" s="637"/>
      <c r="BM26" s="637"/>
      <c r="BN26" s="638"/>
      <c r="BO26" s="639" t="s">
        <v>147</v>
      </c>
      <c r="BP26" s="639"/>
      <c r="BQ26" s="639"/>
      <c r="BR26" s="639"/>
      <c r="BS26" s="640" t="s">
        <v>147</v>
      </c>
      <c r="BT26" s="640"/>
      <c r="BU26" s="640"/>
      <c r="BV26" s="640"/>
      <c r="BW26" s="640"/>
      <c r="BX26" s="640"/>
      <c r="BY26" s="640"/>
      <c r="BZ26" s="640"/>
      <c r="CA26" s="640"/>
      <c r="CB26" s="644"/>
      <c r="CD26" s="633" t="s">
        <v>302</v>
      </c>
      <c r="CE26" s="634"/>
      <c r="CF26" s="634"/>
      <c r="CG26" s="634"/>
      <c r="CH26" s="634"/>
      <c r="CI26" s="634"/>
      <c r="CJ26" s="634"/>
      <c r="CK26" s="634"/>
      <c r="CL26" s="634"/>
      <c r="CM26" s="634"/>
      <c r="CN26" s="634"/>
      <c r="CO26" s="634"/>
      <c r="CP26" s="634"/>
      <c r="CQ26" s="635"/>
      <c r="CR26" s="636">
        <v>308999</v>
      </c>
      <c r="CS26" s="637"/>
      <c r="CT26" s="637"/>
      <c r="CU26" s="637"/>
      <c r="CV26" s="637"/>
      <c r="CW26" s="637"/>
      <c r="CX26" s="637"/>
      <c r="CY26" s="638"/>
      <c r="CZ26" s="641">
        <v>4.8</v>
      </c>
      <c r="DA26" s="668"/>
      <c r="DB26" s="668"/>
      <c r="DC26" s="671"/>
      <c r="DD26" s="645">
        <v>273567</v>
      </c>
      <c r="DE26" s="637"/>
      <c r="DF26" s="637"/>
      <c r="DG26" s="637"/>
      <c r="DH26" s="637"/>
      <c r="DI26" s="637"/>
      <c r="DJ26" s="637"/>
      <c r="DK26" s="638"/>
      <c r="DL26" s="645" t="s">
        <v>239</v>
      </c>
      <c r="DM26" s="637"/>
      <c r="DN26" s="637"/>
      <c r="DO26" s="637"/>
      <c r="DP26" s="637"/>
      <c r="DQ26" s="637"/>
      <c r="DR26" s="637"/>
      <c r="DS26" s="637"/>
      <c r="DT26" s="637"/>
      <c r="DU26" s="637"/>
      <c r="DV26" s="638"/>
      <c r="DW26" s="641" t="s">
        <v>147</v>
      </c>
      <c r="DX26" s="668"/>
      <c r="DY26" s="668"/>
      <c r="DZ26" s="668"/>
      <c r="EA26" s="668"/>
      <c r="EB26" s="668"/>
      <c r="EC26" s="669"/>
    </row>
    <row r="27" spans="2:133" ht="11.25" customHeight="1" x14ac:dyDescent="0.15">
      <c r="B27" s="633" t="s">
        <v>303</v>
      </c>
      <c r="C27" s="634"/>
      <c r="D27" s="634"/>
      <c r="E27" s="634"/>
      <c r="F27" s="634"/>
      <c r="G27" s="634"/>
      <c r="H27" s="634"/>
      <c r="I27" s="634"/>
      <c r="J27" s="634"/>
      <c r="K27" s="634"/>
      <c r="L27" s="634"/>
      <c r="M27" s="634"/>
      <c r="N27" s="634"/>
      <c r="O27" s="634"/>
      <c r="P27" s="634"/>
      <c r="Q27" s="635"/>
      <c r="R27" s="636">
        <v>18422</v>
      </c>
      <c r="S27" s="637"/>
      <c r="T27" s="637"/>
      <c r="U27" s="637"/>
      <c r="V27" s="637"/>
      <c r="W27" s="637"/>
      <c r="X27" s="637"/>
      <c r="Y27" s="638"/>
      <c r="Z27" s="639">
        <v>0.3</v>
      </c>
      <c r="AA27" s="639"/>
      <c r="AB27" s="639"/>
      <c r="AC27" s="639"/>
      <c r="AD27" s="640" t="s">
        <v>147</v>
      </c>
      <c r="AE27" s="640"/>
      <c r="AF27" s="640"/>
      <c r="AG27" s="640"/>
      <c r="AH27" s="640"/>
      <c r="AI27" s="640"/>
      <c r="AJ27" s="640"/>
      <c r="AK27" s="640"/>
      <c r="AL27" s="641" t="s">
        <v>147</v>
      </c>
      <c r="AM27" s="642"/>
      <c r="AN27" s="642"/>
      <c r="AO27" s="643"/>
      <c r="AP27" s="633" t="s">
        <v>304</v>
      </c>
      <c r="AQ27" s="634"/>
      <c r="AR27" s="634"/>
      <c r="AS27" s="634"/>
      <c r="AT27" s="634"/>
      <c r="AU27" s="634"/>
      <c r="AV27" s="634"/>
      <c r="AW27" s="634"/>
      <c r="AX27" s="634"/>
      <c r="AY27" s="634"/>
      <c r="AZ27" s="634"/>
      <c r="BA27" s="634"/>
      <c r="BB27" s="634"/>
      <c r="BC27" s="634"/>
      <c r="BD27" s="634"/>
      <c r="BE27" s="634"/>
      <c r="BF27" s="635"/>
      <c r="BG27" s="636">
        <v>322520</v>
      </c>
      <c r="BH27" s="637"/>
      <c r="BI27" s="637"/>
      <c r="BJ27" s="637"/>
      <c r="BK27" s="637"/>
      <c r="BL27" s="637"/>
      <c r="BM27" s="637"/>
      <c r="BN27" s="638"/>
      <c r="BO27" s="639">
        <v>100</v>
      </c>
      <c r="BP27" s="639"/>
      <c r="BQ27" s="639"/>
      <c r="BR27" s="639"/>
      <c r="BS27" s="640">
        <v>6054</v>
      </c>
      <c r="BT27" s="640"/>
      <c r="BU27" s="640"/>
      <c r="BV27" s="640"/>
      <c r="BW27" s="640"/>
      <c r="BX27" s="640"/>
      <c r="BY27" s="640"/>
      <c r="BZ27" s="640"/>
      <c r="CA27" s="640"/>
      <c r="CB27" s="644"/>
      <c r="CD27" s="633" t="s">
        <v>305</v>
      </c>
      <c r="CE27" s="634"/>
      <c r="CF27" s="634"/>
      <c r="CG27" s="634"/>
      <c r="CH27" s="634"/>
      <c r="CI27" s="634"/>
      <c r="CJ27" s="634"/>
      <c r="CK27" s="634"/>
      <c r="CL27" s="634"/>
      <c r="CM27" s="634"/>
      <c r="CN27" s="634"/>
      <c r="CO27" s="634"/>
      <c r="CP27" s="634"/>
      <c r="CQ27" s="635"/>
      <c r="CR27" s="636">
        <v>302328</v>
      </c>
      <c r="CS27" s="666"/>
      <c r="CT27" s="666"/>
      <c r="CU27" s="666"/>
      <c r="CV27" s="666"/>
      <c r="CW27" s="666"/>
      <c r="CX27" s="666"/>
      <c r="CY27" s="667"/>
      <c r="CZ27" s="641">
        <v>4.7</v>
      </c>
      <c r="DA27" s="668"/>
      <c r="DB27" s="668"/>
      <c r="DC27" s="671"/>
      <c r="DD27" s="645">
        <v>84676</v>
      </c>
      <c r="DE27" s="666"/>
      <c r="DF27" s="666"/>
      <c r="DG27" s="666"/>
      <c r="DH27" s="666"/>
      <c r="DI27" s="666"/>
      <c r="DJ27" s="666"/>
      <c r="DK27" s="667"/>
      <c r="DL27" s="645">
        <v>81534</v>
      </c>
      <c r="DM27" s="666"/>
      <c r="DN27" s="666"/>
      <c r="DO27" s="666"/>
      <c r="DP27" s="666"/>
      <c r="DQ27" s="666"/>
      <c r="DR27" s="666"/>
      <c r="DS27" s="666"/>
      <c r="DT27" s="666"/>
      <c r="DU27" s="666"/>
      <c r="DV27" s="667"/>
      <c r="DW27" s="641">
        <v>2.8</v>
      </c>
      <c r="DX27" s="668"/>
      <c r="DY27" s="668"/>
      <c r="DZ27" s="668"/>
      <c r="EA27" s="668"/>
      <c r="EB27" s="668"/>
      <c r="EC27" s="669"/>
    </row>
    <row r="28" spans="2:133" ht="11.25" customHeight="1" x14ac:dyDescent="0.15">
      <c r="B28" s="633" t="s">
        <v>306</v>
      </c>
      <c r="C28" s="634"/>
      <c r="D28" s="634"/>
      <c r="E28" s="634"/>
      <c r="F28" s="634"/>
      <c r="G28" s="634"/>
      <c r="H28" s="634"/>
      <c r="I28" s="634"/>
      <c r="J28" s="634"/>
      <c r="K28" s="634"/>
      <c r="L28" s="634"/>
      <c r="M28" s="634"/>
      <c r="N28" s="634"/>
      <c r="O28" s="634"/>
      <c r="P28" s="634"/>
      <c r="Q28" s="635"/>
      <c r="R28" s="636">
        <v>83818</v>
      </c>
      <c r="S28" s="637"/>
      <c r="T28" s="637"/>
      <c r="U28" s="637"/>
      <c r="V28" s="637"/>
      <c r="W28" s="637"/>
      <c r="X28" s="637"/>
      <c r="Y28" s="638"/>
      <c r="Z28" s="639">
        <v>1.3</v>
      </c>
      <c r="AA28" s="639"/>
      <c r="AB28" s="639"/>
      <c r="AC28" s="639"/>
      <c r="AD28" s="640">
        <v>777</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307</v>
      </c>
      <c r="CE28" s="634"/>
      <c r="CF28" s="634"/>
      <c r="CG28" s="634"/>
      <c r="CH28" s="634"/>
      <c r="CI28" s="634"/>
      <c r="CJ28" s="634"/>
      <c r="CK28" s="634"/>
      <c r="CL28" s="634"/>
      <c r="CM28" s="634"/>
      <c r="CN28" s="634"/>
      <c r="CO28" s="634"/>
      <c r="CP28" s="634"/>
      <c r="CQ28" s="635"/>
      <c r="CR28" s="636">
        <v>1561884</v>
      </c>
      <c r="CS28" s="637"/>
      <c r="CT28" s="637"/>
      <c r="CU28" s="637"/>
      <c r="CV28" s="637"/>
      <c r="CW28" s="637"/>
      <c r="CX28" s="637"/>
      <c r="CY28" s="638"/>
      <c r="CZ28" s="641">
        <v>24.5</v>
      </c>
      <c r="DA28" s="668"/>
      <c r="DB28" s="668"/>
      <c r="DC28" s="671"/>
      <c r="DD28" s="645">
        <v>895237</v>
      </c>
      <c r="DE28" s="637"/>
      <c r="DF28" s="637"/>
      <c r="DG28" s="637"/>
      <c r="DH28" s="637"/>
      <c r="DI28" s="637"/>
      <c r="DJ28" s="637"/>
      <c r="DK28" s="638"/>
      <c r="DL28" s="645">
        <v>645934</v>
      </c>
      <c r="DM28" s="637"/>
      <c r="DN28" s="637"/>
      <c r="DO28" s="637"/>
      <c r="DP28" s="637"/>
      <c r="DQ28" s="637"/>
      <c r="DR28" s="637"/>
      <c r="DS28" s="637"/>
      <c r="DT28" s="637"/>
      <c r="DU28" s="637"/>
      <c r="DV28" s="638"/>
      <c r="DW28" s="641">
        <v>22.2</v>
      </c>
      <c r="DX28" s="668"/>
      <c r="DY28" s="668"/>
      <c r="DZ28" s="668"/>
      <c r="EA28" s="668"/>
      <c r="EB28" s="668"/>
      <c r="EC28" s="669"/>
    </row>
    <row r="29" spans="2:133" ht="11.25" customHeight="1" x14ac:dyDescent="0.15">
      <c r="B29" s="633" t="s">
        <v>308</v>
      </c>
      <c r="C29" s="634"/>
      <c r="D29" s="634"/>
      <c r="E29" s="634"/>
      <c r="F29" s="634"/>
      <c r="G29" s="634"/>
      <c r="H29" s="634"/>
      <c r="I29" s="634"/>
      <c r="J29" s="634"/>
      <c r="K29" s="634"/>
      <c r="L29" s="634"/>
      <c r="M29" s="634"/>
      <c r="N29" s="634"/>
      <c r="O29" s="634"/>
      <c r="P29" s="634"/>
      <c r="Q29" s="635"/>
      <c r="R29" s="636">
        <v>15890</v>
      </c>
      <c r="S29" s="637"/>
      <c r="T29" s="637"/>
      <c r="U29" s="637"/>
      <c r="V29" s="637"/>
      <c r="W29" s="637"/>
      <c r="X29" s="637"/>
      <c r="Y29" s="638"/>
      <c r="Z29" s="639">
        <v>0.2</v>
      </c>
      <c r="AA29" s="639"/>
      <c r="AB29" s="639"/>
      <c r="AC29" s="639"/>
      <c r="AD29" s="640" t="s">
        <v>239</v>
      </c>
      <c r="AE29" s="640"/>
      <c r="AF29" s="640"/>
      <c r="AG29" s="640"/>
      <c r="AH29" s="640"/>
      <c r="AI29" s="640"/>
      <c r="AJ29" s="640"/>
      <c r="AK29" s="640"/>
      <c r="AL29" s="641" t="s">
        <v>147</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309</v>
      </c>
      <c r="CE29" s="675"/>
      <c r="CF29" s="633" t="s">
        <v>71</v>
      </c>
      <c r="CG29" s="634"/>
      <c r="CH29" s="634"/>
      <c r="CI29" s="634"/>
      <c r="CJ29" s="634"/>
      <c r="CK29" s="634"/>
      <c r="CL29" s="634"/>
      <c r="CM29" s="634"/>
      <c r="CN29" s="634"/>
      <c r="CO29" s="634"/>
      <c r="CP29" s="634"/>
      <c r="CQ29" s="635"/>
      <c r="CR29" s="636">
        <v>1561724</v>
      </c>
      <c r="CS29" s="666"/>
      <c r="CT29" s="666"/>
      <c r="CU29" s="666"/>
      <c r="CV29" s="666"/>
      <c r="CW29" s="666"/>
      <c r="CX29" s="666"/>
      <c r="CY29" s="667"/>
      <c r="CZ29" s="641">
        <v>24.5</v>
      </c>
      <c r="DA29" s="668"/>
      <c r="DB29" s="668"/>
      <c r="DC29" s="671"/>
      <c r="DD29" s="645">
        <v>895077</v>
      </c>
      <c r="DE29" s="666"/>
      <c r="DF29" s="666"/>
      <c r="DG29" s="666"/>
      <c r="DH29" s="666"/>
      <c r="DI29" s="666"/>
      <c r="DJ29" s="666"/>
      <c r="DK29" s="667"/>
      <c r="DL29" s="645">
        <v>645774</v>
      </c>
      <c r="DM29" s="666"/>
      <c r="DN29" s="666"/>
      <c r="DO29" s="666"/>
      <c r="DP29" s="666"/>
      <c r="DQ29" s="666"/>
      <c r="DR29" s="666"/>
      <c r="DS29" s="666"/>
      <c r="DT29" s="666"/>
      <c r="DU29" s="666"/>
      <c r="DV29" s="667"/>
      <c r="DW29" s="641">
        <v>22.2</v>
      </c>
      <c r="DX29" s="668"/>
      <c r="DY29" s="668"/>
      <c r="DZ29" s="668"/>
      <c r="EA29" s="668"/>
      <c r="EB29" s="668"/>
      <c r="EC29" s="669"/>
    </row>
    <row r="30" spans="2:133" ht="11.25" customHeight="1" x14ac:dyDescent="0.15">
      <c r="B30" s="633" t="s">
        <v>310</v>
      </c>
      <c r="C30" s="634"/>
      <c r="D30" s="634"/>
      <c r="E30" s="634"/>
      <c r="F30" s="634"/>
      <c r="G30" s="634"/>
      <c r="H30" s="634"/>
      <c r="I30" s="634"/>
      <c r="J30" s="634"/>
      <c r="K30" s="634"/>
      <c r="L30" s="634"/>
      <c r="M30" s="634"/>
      <c r="N30" s="634"/>
      <c r="O30" s="634"/>
      <c r="P30" s="634"/>
      <c r="Q30" s="635"/>
      <c r="R30" s="636">
        <v>418869</v>
      </c>
      <c r="S30" s="637"/>
      <c r="T30" s="637"/>
      <c r="U30" s="637"/>
      <c r="V30" s="637"/>
      <c r="W30" s="637"/>
      <c r="X30" s="637"/>
      <c r="Y30" s="638"/>
      <c r="Z30" s="639">
        <v>6.4</v>
      </c>
      <c r="AA30" s="639"/>
      <c r="AB30" s="639"/>
      <c r="AC30" s="639"/>
      <c r="AD30" s="640" t="s">
        <v>239</v>
      </c>
      <c r="AE30" s="640"/>
      <c r="AF30" s="640"/>
      <c r="AG30" s="640"/>
      <c r="AH30" s="640"/>
      <c r="AI30" s="640"/>
      <c r="AJ30" s="640"/>
      <c r="AK30" s="640"/>
      <c r="AL30" s="641" t="s">
        <v>147</v>
      </c>
      <c r="AM30" s="642"/>
      <c r="AN30" s="642"/>
      <c r="AO30" s="643"/>
      <c r="AP30" s="618" t="s">
        <v>227</v>
      </c>
      <c r="AQ30" s="619"/>
      <c r="AR30" s="619"/>
      <c r="AS30" s="619"/>
      <c r="AT30" s="619"/>
      <c r="AU30" s="619"/>
      <c r="AV30" s="619"/>
      <c r="AW30" s="619"/>
      <c r="AX30" s="619"/>
      <c r="AY30" s="619"/>
      <c r="AZ30" s="619"/>
      <c r="BA30" s="619"/>
      <c r="BB30" s="619"/>
      <c r="BC30" s="619"/>
      <c r="BD30" s="619"/>
      <c r="BE30" s="619"/>
      <c r="BF30" s="620"/>
      <c r="BG30" s="618" t="s">
        <v>311</v>
      </c>
      <c r="BH30" s="672"/>
      <c r="BI30" s="672"/>
      <c r="BJ30" s="672"/>
      <c r="BK30" s="672"/>
      <c r="BL30" s="672"/>
      <c r="BM30" s="672"/>
      <c r="BN30" s="672"/>
      <c r="BO30" s="672"/>
      <c r="BP30" s="672"/>
      <c r="BQ30" s="673"/>
      <c r="BR30" s="618" t="s">
        <v>312</v>
      </c>
      <c r="BS30" s="672"/>
      <c r="BT30" s="672"/>
      <c r="BU30" s="672"/>
      <c r="BV30" s="672"/>
      <c r="BW30" s="672"/>
      <c r="BX30" s="672"/>
      <c r="BY30" s="672"/>
      <c r="BZ30" s="672"/>
      <c r="CA30" s="672"/>
      <c r="CB30" s="673"/>
      <c r="CD30" s="676"/>
      <c r="CE30" s="677"/>
      <c r="CF30" s="633" t="s">
        <v>313</v>
      </c>
      <c r="CG30" s="634"/>
      <c r="CH30" s="634"/>
      <c r="CI30" s="634"/>
      <c r="CJ30" s="634"/>
      <c r="CK30" s="634"/>
      <c r="CL30" s="634"/>
      <c r="CM30" s="634"/>
      <c r="CN30" s="634"/>
      <c r="CO30" s="634"/>
      <c r="CP30" s="634"/>
      <c r="CQ30" s="635"/>
      <c r="CR30" s="636">
        <v>1549528</v>
      </c>
      <c r="CS30" s="637"/>
      <c r="CT30" s="637"/>
      <c r="CU30" s="637"/>
      <c r="CV30" s="637"/>
      <c r="CW30" s="637"/>
      <c r="CX30" s="637"/>
      <c r="CY30" s="638"/>
      <c r="CZ30" s="641">
        <v>24.3</v>
      </c>
      <c r="DA30" s="668"/>
      <c r="DB30" s="668"/>
      <c r="DC30" s="671"/>
      <c r="DD30" s="645">
        <v>882881</v>
      </c>
      <c r="DE30" s="637"/>
      <c r="DF30" s="637"/>
      <c r="DG30" s="637"/>
      <c r="DH30" s="637"/>
      <c r="DI30" s="637"/>
      <c r="DJ30" s="637"/>
      <c r="DK30" s="638"/>
      <c r="DL30" s="645">
        <v>633578</v>
      </c>
      <c r="DM30" s="637"/>
      <c r="DN30" s="637"/>
      <c r="DO30" s="637"/>
      <c r="DP30" s="637"/>
      <c r="DQ30" s="637"/>
      <c r="DR30" s="637"/>
      <c r="DS30" s="637"/>
      <c r="DT30" s="637"/>
      <c r="DU30" s="637"/>
      <c r="DV30" s="638"/>
      <c r="DW30" s="641">
        <v>21.8</v>
      </c>
      <c r="DX30" s="668"/>
      <c r="DY30" s="668"/>
      <c r="DZ30" s="668"/>
      <c r="EA30" s="668"/>
      <c r="EB30" s="668"/>
      <c r="EC30" s="669"/>
    </row>
    <row r="31" spans="2:133" ht="11.25" customHeight="1" x14ac:dyDescent="0.15">
      <c r="B31" s="649" t="s">
        <v>314</v>
      </c>
      <c r="C31" s="650"/>
      <c r="D31" s="650"/>
      <c r="E31" s="650"/>
      <c r="F31" s="650"/>
      <c r="G31" s="650"/>
      <c r="H31" s="650"/>
      <c r="I31" s="650"/>
      <c r="J31" s="650"/>
      <c r="K31" s="650"/>
      <c r="L31" s="650"/>
      <c r="M31" s="650"/>
      <c r="N31" s="650"/>
      <c r="O31" s="650"/>
      <c r="P31" s="650"/>
      <c r="Q31" s="651"/>
      <c r="R31" s="636" t="s">
        <v>239</v>
      </c>
      <c r="S31" s="637"/>
      <c r="T31" s="637"/>
      <c r="U31" s="637"/>
      <c r="V31" s="637"/>
      <c r="W31" s="637"/>
      <c r="X31" s="637"/>
      <c r="Y31" s="638"/>
      <c r="Z31" s="639" t="s">
        <v>147</v>
      </c>
      <c r="AA31" s="639"/>
      <c r="AB31" s="639"/>
      <c r="AC31" s="639"/>
      <c r="AD31" s="640" t="s">
        <v>147</v>
      </c>
      <c r="AE31" s="640"/>
      <c r="AF31" s="640"/>
      <c r="AG31" s="640"/>
      <c r="AH31" s="640"/>
      <c r="AI31" s="640"/>
      <c r="AJ31" s="640"/>
      <c r="AK31" s="640"/>
      <c r="AL31" s="641" t="s">
        <v>239</v>
      </c>
      <c r="AM31" s="642"/>
      <c r="AN31" s="642"/>
      <c r="AO31" s="643"/>
      <c r="AP31" s="684" t="s">
        <v>315</v>
      </c>
      <c r="AQ31" s="685"/>
      <c r="AR31" s="685"/>
      <c r="AS31" s="685"/>
      <c r="AT31" s="690" t="s">
        <v>316</v>
      </c>
      <c r="AU31" s="212"/>
      <c r="AV31" s="212"/>
      <c r="AW31" s="212"/>
      <c r="AX31" s="622" t="s">
        <v>191</v>
      </c>
      <c r="AY31" s="623"/>
      <c r="AZ31" s="623"/>
      <c r="BA31" s="623"/>
      <c r="BB31" s="623"/>
      <c r="BC31" s="623"/>
      <c r="BD31" s="623"/>
      <c r="BE31" s="623"/>
      <c r="BF31" s="624"/>
      <c r="BG31" s="683">
        <v>99.8</v>
      </c>
      <c r="BH31" s="680"/>
      <c r="BI31" s="680"/>
      <c r="BJ31" s="680"/>
      <c r="BK31" s="680"/>
      <c r="BL31" s="680"/>
      <c r="BM31" s="631">
        <v>98.3</v>
      </c>
      <c r="BN31" s="680"/>
      <c r="BO31" s="680"/>
      <c r="BP31" s="680"/>
      <c r="BQ31" s="681"/>
      <c r="BR31" s="683">
        <v>99.9</v>
      </c>
      <c r="BS31" s="680"/>
      <c r="BT31" s="680"/>
      <c r="BU31" s="680"/>
      <c r="BV31" s="680"/>
      <c r="BW31" s="680"/>
      <c r="BX31" s="631">
        <v>98.4</v>
      </c>
      <c r="BY31" s="680"/>
      <c r="BZ31" s="680"/>
      <c r="CA31" s="680"/>
      <c r="CB31" s="681"/>
      <c r="CD31" s="676"/>
      <c r="CE31" s="677"/>
      <c r="CF31" s="633" t="s">
        <v>317</v>
      </c>
      <c r="CG31" s="634"/>
      <c r="CH31" s="634"/>
      <c r="CI31" s="634"/>
      <c r="CJ31" s="634"/>
      <c r="CK31" s="634"/>
      <c r="CL31" s="634"/>
      <c r="CM31" s="634"/>
      <c r="CN31" s="634"/>
      <c r="CO31" s="634"/>
      <c r="CP31" s="634"/>
      <c r="CQ31" s="635"/>
      <c r="CR31" s="636">
        <v>12196</v>
      </c>
      <c r="CS31" s="666"/>
      <c r="CT31" s="666"/>
      <c r="CU31" s="666"/>
      <c r="CV31" s="666"/>
      <c r="CW31" s="666"/>
      <c r="CX31" s="666"/>
      <c r="CY31" s="667"/>
      <c r="CZ31" s="641">
        <v>0.2</v>
      </c>
      <c r="DA31" s="668"/>
      <c r="DB31" s="668"/>
      <c r="DC31" s="671"/>
      <c r="DD31" s="645">
        <v>12196</v>
      </c>
      <c r="DE31" s="666"/>
      <c r="DF31" s="666"/>
      <c r="DG31" s="666"/>
      <c r="DH31" s="666"/>
      <c r="DI31" s="666"/>
      <c r="DJ31" s="666"/>
      <c r="DK31" s="667"/>
      <c r="DL31" s="645">
        <v>12196</v>
      </c>
      <c r="DM31" s="666"/>
      <c r="DN31" s="666"/>
      <c r="DO31" s="666"/>
      <c r="DP31" s="666"/>
      <c r="DQ31" s="666"/>
      <c r="DR31" s="666"/>
      <c r="DS31" s="666"/>
      <c r="DT31" s="666"/>
      <c r="DU31" s="666"/>
      <c r="DV31" s="667"/>
      <c r="DW31" s="641">
        <v>0.4</v>
      </c>
      <c r="DX31" s="668"/>
      <c r="DY31" s="668"/>
      <c r="DZ31" s="668"/>
      <c r="EA31" s="668"/>
      <c r="EB31" s="668"/>
      <c r="EC31" s="669"/>
    </row>
    <row r="32" spans="2:133" ht="11.25" customHeight="1" x14ac:dyDescent="0.15">
      <c r="B32" s="633" t="s">
        <v>318</v>
      </c>
      <c r="C32" s="634"/>
      <c r="D32" s="634"/>
      <c r="E32" s="634"/>
      <c r="F32" s="634"/>
      <c r="G32" s="634"/>
      <c r="H32" s="634"/>
      <c r="I32" s="634"/>
      <c r="J32" s="634"/>
      <c r="K32" s="634"/>
      <c r="L32" s="634"/>
      <c r="M32" s="634"/>
      <c r="N32" s="634"/>
      <c r="O32" s="634"/>
      <c r="P32" s="634"/>
      <c r="Q32" s="635"/>
      <c r="R32" s="636">
        <v>285948</v>
      </c>
      <c r="S32" s="637"/>
      <c r="T32" s="637"/>
      <c r="U32" s="637"/>
      <c r="V32" s="637"/>
      <c r="W32" s="637"/>
      <c r="X32" s="637"/>
      <c r="Y32" s="638"/>
      <c r="Z32" s="639">
        <v>4.4000000000000004</v>
      </c>
      <c r="AA32" s="639"/>
      <c r="AB32" s="639"/>
      <c r="AC32" s="639"/>
      <c r="AD32" s="640" t="s">
        <v>147</v>
      </c>
      <c r="AE32" s="640"/>
      <c r="AF32" s="640"/>
      <c r="AG32" s="640"/>
      <c r="AH32" s="640"/>
      <c r="AI32" s="640"/>
      <c r="AJ32" s="640"/>
      <c r="AK32" s="640"/>
      <c r="AL32" s="641" t="s">
        <v>239</v>
      </c>
      <c r="AM32" s="642"/>
      <c r="AN32" s="642"/>
      <c r="AO32" s="643"/>
      <c r="AP32" s="686"/>
      <c r="AQ32" s="687"/>
      <c r="AR32" s="687"/>
      <c r="AS32" s="687"/>
      <c r="AT32" s="691"/>
      <c r="AU32" s="208" t="s">
        <v>319</v>
      </c>
      <c r="AX32" s="633" t="s">
        <v>320</v>
      </c>
      <c r="AY32" s="634"/>
      <c r="AZ32" s="634"/>
      <c r="BA32" s="634"/>
      <c r="BB32" s="634"/>
      <c r="BC32" s="634"/>
      <c r="BD32" s="634"/>
      <c r="BE32" s="634"/>
      <c r="BF32" s="635"/>
      <c r="BG32" s="693">
        <v>99.9</v>
      </c>
      <c r="BH32" s="666"/>
      <c r="BI32" s="666"/>
      <c r="BJ32" s="666"/>
      <c r="BK32" s="666"/>
      <c r="BL32" s="666"/>
      <c r="BM32" s="642">
        <v>97.8</v>
      </c>
      <c r="BN32" s="666"/>
      <c r="BO32" s="666"/>
      <c r="BP32" s="666"/>
      <c r="BQ32" s="682"/>
      <c r="BR32" s="693">
        <v>100</v>
      </c>
      <c r="BS32" s="666"/>
      <c r="BT32" s="666"/>
      <c r="BU32" s="666"/>
      <c r="BV32" s="666"/>
      <c r="BW32" s="666"/>
      <c r="BX32" s="642">
        <v>98</v>
      </c>
      <c r="BY32" s="666"/>
      <c r="BZ32" s="666"/>
      <c r="CA32" s="666"/>
      <c r="CB32" s="682"/>
      <c r="CD32" s="678"/>
      <c r="CE32" s="679"/>
      <c r="CF32" s="633" t="s">
        <v>321</v>
      </c>
      <c r="CG32" s="634"/>
      <c r="CH32" s="634"/>
      <c r="CI32" s="634"/>
      <c r="CJ32" s="634"/>
      <c r="CK32" s="634"/>
      <c r="CL32" s="634"/>
      <c r="CM32" s="634"/>
      <c r="CN32" s="634"/>
      <c r="CO32" s="634"/>
      <c r="CP32" s="634"/>
      <c r="CQ32" s="635"/>
      <c r="CR32" s="636">
        <v>160</v>
      </c>
      <c r="CS32" s="637"/>
      <c r="CT32" s="637"/>
      <c r="CU32" s="637"/>
      <c r="CV32" s="637"/>
      <c r="CW32" s="637"/>
      <c r="CX32" s="637"/>
      <c r="CY32" s="638"/>
      <c r="CZ32" s="641">
        <v>0</v>
      </c>
      <c r="DA32" s="668"/>
      <c r="DB32" s="668"/>
      <c r="DC32" s="671"/>
      <c r="DD32" s="645">
        <v>160</v>
      </c>
      <c r="DE32" s="637"/>
      <c r="DF32" s="637"/>
      <c r="DG32" s="637"/>
      <c r="DH32" s="637"/>
      <c r="DI32" s="637"/>
      <c r="DJ32" s="637"/>
      <c r="DK32" s="638"/>
      <c r="DL32" s="645">
        <v>160</v>
      </c>
      <c r="DM32" s="637"/>
      <c r="DN32" s="637"/>
      <c r="DO32" s="637"/>
      <c r="DP32" s="637"/>
      <c r="DQ32" s="637"/>
      <c r="DR32" s="637"/>
      <c r="DS32" s="637"/>
      <c r="DT32" s="637"/>
      <c r="DU32" s="637"/>
      <c r="DV32" s="638"/>
      <c r="DW32" s="641">
        <v>0</v>
      </c>
      <c r="DX32" s="668"/>
      <c r="DY32" s="668"/>
      <c r="DZ32" s="668"/>
      <c r="EA32" s="668"/>
      <c r="EB32" s="668"/>
      <c r="EC32" s="669"/>
    </row>
    <row r="33" spans="2:133" ht="11.25" customHeight="1" x14ac:dyDescent="0.15">
      <c r="B33" s="633" t="s">
        <v>322</v>
      </c>
      <c r="C33" s="634"/>
      <c r="D33" s="634"/>
      <c r="E33" s="634"/>
      <c r="F33" s="634"/>
      <c r="G33" s="634"/>
      <c r="H33" s="634"/>
      <c r="I33" s="634"/>
      <c r="J33" s="634"/>
      <c r="K33" s="634"/>
      <c r="L33" s="634"/>
      <c r="M33" s="634"/>
      <c r="N33" s="634"/>
      <c r="O33" s="634"/>
      <c r="P33" s="634"/>
      <c r="Q33" s="635"/>
      <c r="R33" s="636">
        <v>28709</v>
      </c>
      <c r="S33" s="637"/>
      <c r="T33" s="637"/>
      <c r="U33" s="637"/>
      <c r="V33" s="637"/>
      <c r="W33" s="637"/>
      <c r="X33" s="637"/>
      <c r="Y33" s="638"/>
      <c r="Z33" s="639">
        <v>0.4</v>
      </c>
      <c r="AA33" s="639"/>
      <c r="AB33" s="639"/>
      <c r="AC33" s="639"/>
      <c r="AD33" s="640">
        <v>1946</v>
      </c>
      <c r="AE33" s="640"/>
      <c r="AF33" s="640"/>
      <c r="AG33" s="640"/>
      <c r="AH33" s="640"/>
      <c r="AI33" s="640"/>
      <c r="AJ33" s="640"/>
      <c r="AK33" s="640"/>
      <c r="AL33" s="641">
        <v>0.1</v>
      </c>
      <c r="AM33" s="642"/>
      <c r="AN33" s="642"/>
      <c r="AO33" s="643"/>
      <c r="AP33" s="688"/>
      <c r="AQ33" s="689"/>
      <c r="AR33" s="689"/>
      <c r="AS33" s="689"/>
      <c r="AT33" s="692"/>
      <c r="AU33" s="213"/>
      <c r="AV33" s="213"/>
      <c r="AW33" s="213"/>
      <c r="AX33" s="657" t="s">
        <v>323</v>
      </c>
      <c r="AY33" s="658"/>
      <c r="AZ33" s="658"/>
      <c r="BA33" s="658"/>
      <c r="BB33" s="658"/>
      <c r="BC33" s="658"/>
      <c r="BD33" s="658"/>
      <c r="BE33" s="658"/>
      <c r="BF33" s="659"/>
      <c r="BG33" s="694">
        <v>99.8</v>
      </c>
      <c r="BH33" s="695"/>
      <c r="BI33" s="695"/>
      <c r="BJ33" s="695"/>
      <c r="BK33" s="695"/>
      <c r="BL33" s="695"/>
      <c r="BM33" s="696">
        <v>98.7</v>
      </c>
      <c r="BN33" s="695"/>
      <c r="BO33" s="695"/>
      <c r="BP33" s="695"/>
      <c r="BQ33" s="697"/>
      <c r="BR33" s="694">
        <v>99.9</v>
      </c>
      <c r="BS33" s="695"/>
      <c r="BT33" s="695"/>
      <c r="BU33" s="695"/>
      <c r="BV33" s="695"/>
      <c r="BW33" s="695"/>
      <c r="BX33" s="696">
        <v>98.7</v>
      </c>
      <c r="BY33" s="695"/>
      <c r="BZ33" s="695"/>
      <c r="CA33" s="695"/>
      <c r="CB33" s="697"/>
      <c r="CD33" s="633" t="s">
        <v>324</v>
      </c>
      <c r="CE33" s="634"/>
      <c r="CF33" s="634"/>
      <c r="CG33" s="634"/>
      <c r="CH33" s="634"/>
      <c r="CI33" s="634"/>
      <c r="CJ33" s="634"/>
      <c r="CK33" s="634"/>
      <c r="CL33" s="634"/>
      <c r="CM33" s="634"/>
      <c r="CN33" s="634"/>
      <c r="CO33" s="634"/>
      <c r="CP33" s="634"/>
      <c r="CQ33" s="635"/>
      <c r="CR33" s="636">
        <v>2241936</v>
      </c>
      <c r="CS33" s="666"/>
      <c r="CT33" s="666"/>
      <c r="CU33" s="666"/>
      <c r="CV33" s="666"/>
      <c r="CW33" s="666"/>
      <c r="CX33" s="666"/>
      <c r="CY33" s="667"/>
      <c r="CZ33" s="641">
        <v>35.1</v>
      </c>
      <c r="DA33" s="668"/>
      <c r="DB33" s="668"/>
      <c r="DC33" s="671"/>
      <c r="DD33" s="645">
        <v>1551081</v>
      </c>
      <c r="DE33" s="666"/>
      <c r="DF33" s="666"/>
      <c r="DG33" s="666"/>
      <c r="DH33" s="666"/>
      <c r="DI33" s="666"/>
      <c r="DJ33" s="666"/>
      <c r="DK33" s="667"/>
      <c r="DL33" s="645">
        <v>1169329</v>
      </c>
      <c r="DM33" s="666"/>
      <c r="DN33" s="666"/>
      <c r="DO33" s="666"/>
      <c r="DP33" s="666"/>
      <c r="DQ33" s="666"/>
      <c r="DR33" s="666"/>
      <c r="DS33" s="666"/>
      <c r="DT33" s="666"/>
      <c r="DU33" s="666"/>
      <c r="DV33" s="667"/>
      <c r="DW33" s="641">
        <v>40.299999999999997</v>
      </c>
      <c r="DX33" s="668"/>
      <c r="DY33" s="668"/>
      <c r="DZ33" s="668"/>
      <c r="EA33" s="668"/>
      <c r="EB33" s="668"/>
      <c r="EC33" s="669"/>
    </row>
    <row r="34" spans="2:133" ht="11.25" customHeight="1" x14ac:dyDescent="0.15">
      <c r="B34" s="633" t="s">
        <v>325</v>
      </c>
      <c r="C34" s="634"/>
      <c r="D34" s="634"/>
      <c r="E34" s="634"/>
      <c r="F34" s="634"/>
      <c r="G34" s="634"/>
      <c r="H34" s="634"/>
      <c r="I34" s="634"/>
      <c r="J34" s="634"/>
      <c r="K34" s="634"/>
      <c r="L34" s="634"/>
      <c r="M34" s="634"/>
      <c r="N34" s="634"/>
      <c r="O34" s="634"/>
      <c r="P34" s="634"/>
      <c r="Q34" s="635"/>
      <c r="R34" s="636">
        <v>44515</v>
      </c>
      <c r="S34" s="637"/>
      <c r="T34" s="637"/>
      <c r="U34" s="637"/>
      <c r="V34" s="637"/>
      <c r="W34" s="637"/>
      <c r="X34" s="637"/>
      <c r="Y34" s="638"/>
      <c r="Z34" s="639">
        <v>0.7</v>
      </c>
      <c r="AA34" s="639"/>
      <c r="AB34" s="639"/>
      <c r="AC34" s="639"/>
      <c r="AD34" s="640" t="s">
        <v>239</v>
      </c>
      <c r="AE34" s="640"/>
      <c r="AF34" s="640"/>
      <c r="AG34" s="640"/>
      <c r="AH34" s="640"/>
      <c r="AI34" s="640"/>
      <c r="AJ34" s="640"/>
      <c r="AK34" s="640"/>
      <c r="AL34" s="641" t="s">
        <v>239</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326</v>
      </c>
      <c r="CE34" s="634"/>
      <c r="CF34" s="634"/>
      <c r="CG34" s="634"/>
      <c r="CH34" s="634"/>
      <c r="CI34" s="634"/>
      <c r="CJ34" s="634"/>
      <c r="CK34" s="634"/>
      <c r="CL34" s="634"/>
      <c r="CM34" s="634"/>
      <c r="CN34" s="634"/>
      <c r="CO34" s="634"/>
      <c r="CP34" s="634"/>
      <c r="CQ34" s="635"/>
      <c r="CR34" s="636">
        <v>725377</v>
      </c>
      <c r="CS34" s="637"/>
      <c r="CT34" s="637"/>
      <c r="CU34" s="637"/>
      <c r="CV34" s="637"/>
      <c r="CW34" s="637"/>
      <c r="CX34" s="637"/>
      <c r="CY34" s="638"/>
      <c r="CZ34" s="641">
        <v>11.4</v>
      </c>
      <c r="DA34" s="668"/>
      <c r="DB34" s="668"/>
      <c r="DC34" s="671"/>
      <c r="DD34" s="645">
        <v>529850</v>
      </c>
      <c r="DE34" s="637"/>
      <c r="DF34" s="637"/>
      <c r="DG34" s="637"/>
      <c r="DH34" s="637"/>
      <c r="DI34" s="637"/>
      <c r="DJ34" s="637"/>
      <c r="DK34" s="638"/>
      <c r="DL34" s="645">
        <v>386836</v>
      </c>
      <c r="DM34" s="637"/>
      <c r="DN34" s="637"/>
      <c r="DO34" s="637"/>
      <c r="DP34" s="637"/>
      <c r="DQ34" s="637"/>
      <c r="DR34" s="637"/>
      <c r="DS34" s="637"/>
      <c r="DT34" s="637"/>
      <c r="DU34" s="637"/>
      <c r="DV34" s="638"/>
      <c r="DW34" s="641">
        <v>13.3</v>
      </c>
      <c r="DX34" s="668"/>
      <c r="DY34" s="668"/>
      <c r="DZ34" s="668"/>
      <c r="EA34" s="668"/>
      <c r="EB34" s="668"/>
      <c r="EC34" s="669"/>
    </row>
    <row r="35" spans="2:133" ht="11.25" customHeight="1" x14ac:dyDescent="0.15">
      <c r="B35" s="633" t="s">
        <v>327</v>
      </c>
      <c r="C35" s="634"/>
      <c r="D35" s="634"/>
      <c r="E35" s="634"/>
      <c r="F35" s="634"/>
      <c r="G35" s="634"/>
      <c r="H35" s="634"/>
      <c r="I35" s="634"/>
      <c r="J35" s="634"/>
      <c r="K35" s="634"/>
      <c r="L35" s="634"/>
      <c r="M35" s="634"/>
      <c r="N35" s="634"/>
      <c r="O35" s="634"/>
      <c r="P35" s="634"/>
      <c r="Q35" s="635"/>
      <c r="R35" s="636">
        <v>246257</v>
      </c>
      <c r="S35" s="637"/>
      <c r="T35" s="637"/>
      <c r="U35" s="637"/>
      <c r="V35" s="637"/>
      <c r="W35" s="637"/>
      <c r="X35" s="637"/>
      <c r="Y35" s="638"/>
      <c r="Z35" s="639">
        <v>3.8</v>
      </c>
      <c r="AA35" s="639"/>
      <c r="AB35" s="639"/>
      <c r="AC35" s="639"/>
      <c r="AD35" s="640" t="s">
        <v>147</v>
      </c>
      <c r="AE35" s="640"/>
      <c r="AF35" s="640"/>
      <c r="AG35" s="640"/>
      <c r="AH35" s="640"/>
      <c r="AI35" s="640"/>
      <c r="AJ35" s="640"/>
      <c r="AK35" s="640"/>
      <c r="AL35" s="641" t="s">
        <v>239</v>
      </c>
      <c r="AM35" s="642"/>
      <c r="AN35" s="642"/>
      <c r="AO35" s="643"/>
      <c r="AP35" s="218"/>
      <c r="AQ35" s="618" t="s">
        <v>328</v>
      </c>
      <c r="AR35" s="619"/>
      <c r="AS35" s="619"/>
      <c r="AT35" s="619"/>
      <c r="AU35" s="619"/>
      <c r="AV35" s="619"/>
      <c r="AW35" s="619"/>
      <c r="AX35" s="619"/>
      <c r="AY35" s="619"/>
      <c r="AZ35" s="619"/>
      <c r="BA35" s="619"/>
      <c r="BB35" s="619"/>
      <c r="BC35" s="619"/>
      <c r="BD35" s="619"/>
      <c r="BE35" s="619"/>
      <c r="BF35" s="620"/>
      <c r="BG35" s="618" t="s">
        <v>329</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330</v>
      </c>
      <c r="CE35" s="634"/>
      <c r="CF35" s="634"/>
      <c r="CG35" s="634"/>
      <c r="CH35" s="634"/>
      <c r="CI35" s="634"/>
      <c r="CJ35" s="634"/>
      <c r="CK35" s="634"/>
      <c r="CL35" s="634"/>
      <c r="CM35" s="634"/>
      <c r="CN35" s="634"/>
      <c r="CO35" s="634"/>
      <c r="CP35" s="634"/>
      <c r="CQ35" s="635"/>
      <c r="CR35" s="636">
        <v>274526</v>
      </c>
      <c r="CS35" s="666"/>
      <c r="CT35" s="666"/>
      <c r="CU35" s="666"/>
      <c r="CV35" s="666"/>
      <c r="CW35" s="666"/>
      <c r="CX35" s="666"/>
      <c r="CY35" s="667"/>
      <c r="CZ35" s="641">
        <v>4.3</v>
      </c>
      <c r="DA35" s="668"/>
      <c r="DB35" s="668"/>
      <c r="DC35" s="671"/>
      <c r="DD35" s="645">
        <v>235660</v>
      </c>
      <c r="DE35" s="666"/>
      <c r="DF35" s="666"/>
      <c r="DG35" s="666"/>
      <c r="DH35" s="666"/>
      <c r="DI35" s="666"/>
      <c r="DJ35" s="666"/>
      <c r="DK35" s="667"/>
      <c r="DL35" s="645">
        <v>200478</v>
      </c>
      <c r="DM35" s="666"/>
      <c r="DN35" s="666"/>
      <c r="DO35" s="666"/>
      <c r="DP35" s="666"/>
      <c r="DQ35" s="666"/>
      <c r="DR35" s="666"/>
      <c r="DS35" s="666"/>
      <c r="DT35" s="666"/>
      <c r="DU35" s="666"/>
      <c r="DV35" s="667"/>
      <c r="DW35" s="641">
        <v>6.9</v>
      </c>
      <c r="DX35" s="668"/>
      <c r="DY35" s="668"/>
      <c r="DZ35" s="668"/>
      <c r="EA35" s="668"/>
      <c r="EB35" s="668"/>
      <c r="EC35" s="669"/>
    </row>
    <row r="36" spans="2:133" ht="11.25" customHeight="1" x14ac:dyDescent="0.15">
      <c r="B36" s="633" t="s">
        <v>331</v>
      </c>
      <c r="C36" s="634"/>
      <c r="D36" s="634"/>
      <c r="E36" s="634"/>
      <c r="F36" s="634"/>
      <c r="G36" s="634"/>
      <c r="H36" s="634"/>
      <c r="I36" s="634"/>
      <c r="J36" s="634"/>
      <c r="K36" s="634"/>
      <c r="L36" s="634"/>
      <c r="M36" s="634"/>
      <c r="N36" s="634"/>
      <c r="O36" s="634"/>
      <c r="P36" s="634"/>
      <c r="Q36" s="635"/>
      <c r="R36" s="636">
        <v>20863</v>
      </c>
      <c r="S36" s="637"/>
      <c r="T36" s="637"/>
      <c r="U36" s="637"/>
      <c r="V36" s="637"/>
      <c r="W36" s="637"/>
      <c r="X36" s="637"/>
      <c r="Y36" s="638"/>
      <c r="Z36" s="639">
        <v>0.3</v>
      </c>
      <c r="AA36" s="639"/>
      <c r="AB36" s="639"/>
      <c r="AC36" s="639"/>
      <c r="AD36" s="640" t="s">
        <v>147</v>
      </c>
      <c r="AE36" s="640"/>
      <c r="AF36" s="640"/>
      <c r="AG36" s="640"/>
      <c r="AH36" s="640"/>
      <c r="AI36" s="640"/>
      <c r="AJ36" s="640"/>
      <c r="AK36" s="640"/>
      <c r="AL36" s="641" t="s">
        <v>147</v>
      </c>
      <c r="AM36" s="642"/>
      <c r="AN36" s="642"/>
      <c r="AO36" s="643"/>
      <c r="AP36" s="218"/>
      <c r="AQ36" s="698" t="s">
        <v>332</v>
      </c>
      <c r="AR36" s="699"/>
      <c r="AS36" s="699"/>
      <c r="AT36" s="699"/>
      <c r="AU36" s="699"/>
      <c r="AV36" s="699"/>
      <c r="AW36" s="699"/>
      <c r="AX36" s="699"/>
      <c r="AY36" s="700"/>
      <c r="AZ36" s="625">
        <v>375815</v>
      </c>
      <c r="BA36" s="626"/>
      <c r="BB36" s="626"/>
      <c r="BC36" s="626"/>
      <c r="BD36" s="626"/>
      <c r="BE36" s="626"/>
      <c r="BF36" s="701"/>
      <c r="BG36" s="622" t="s">
        <v>333</v>
      </c>
      <c r="BH36" s="623"/>
      <c r="BI36" s="623"/>
      <c r="BJ36" s="623"/>
      <c r="BK36" s="623"/>
      <c r="BL36" s="623"/>
      <c r="BM36" s="623"/>
      <c r="BN36" s="623"/>
      <c r="BO36" s="623"/>
      <c r="BP36" s="623"/>
      <c r="BQ36" s="623"/>
      <c r="BR36" s="623"/>
      <c r="BS36" s="623"/>
      <c r="BT36" s="623"/>
      <c r="BU36" s="624"/>
      <c r="BV36" s="625">
        <v>250</v>
      </c>
      <c r="BW36" s="626"/>
      <c r="BX36" s="626"/>
      <c r="BY36" s="626"/>
      <c r="BZ36" s="626"/>
      <c r="CA36" s="626"/>
      <c r="CB36" s="701"/>
      <c r="CD36" s="633" t="s">
        <v>334</v>
      </c>
      <c r="CE36" s="634"/>
      <c r="CF36" s="634"/>
      <c r="CG36" s="634"/>
      <c r="CH36" s="634"/>
      <c r="CI36" s="634"/>
      <c r="CJ36" s="634"/>
      <c r="CK36" s="634"/>
      <c r="CL36" s="634"/>
      <c r="CM36" s="634"/>
      <c r="CN36" s="634"/>
      <c r="CO36" s="634"/>
      <c r="CP36" s="634"/>
      <c r="CQ36" s="635"/>
      <c r="CR36" s="636">
        <v>835211</v>
      </c>
      <c r="CS36" s="637"/>
      <c r="CT36" s="637"/>
      <c r="CU36" s="637"/>
      <c r="CV36" s="637"/>
      <c r="CW36" s="637"/>
      <c r="CX36" s="637"/>
      <c r="CY36" s="638"/>
      <c r="CZ36" s="641">
        <v>13.1</v>
      </c>
      <c r="DA36" s="668"/>
      <c r="DB36" s="668"/>
      <c r="DC36" s="671"/>
      <c r="DD36" s="645">
        <v>437670</v>
      </c>
      <c r="DE36" s="637"/>
      <c r="DF36" s="637"/>
      <c r="DG36" s="637"/>
      <c r="DH36" s="637"/>
      <c r="DI36" s="637"/>
      <c r="DJ36" s="637"/>
      <c r="DK36" s="638"/>
      <c r="DL36" s="645">
        <v>302945</v>
      </c>
      <c r="DM36" s="637"/>
      <c r="DN36" s="637"/>
      <c r="DO36" s="637"/>
      <c r="DP36" s="637"/>
      <c r="DQ36" s="637"/>
      <c r="DR36" s="637"/>
      <c r="DS36" s="637"/>
      <c r="DT36" s="637"/>
      <c r="DU36" s="637"/>
      <c r="DV36" s="638"/>
      <c r="DW36" s="641">
        <v>10.4</v>
      </c>
      <c r="DX36" s="668"/>
      <c r="DY36" s="668"/>
      <c r="DZ36" s="668"/>
      <c r="EA36" s="668"/>
      <c r="EB36" s="668"/>
      <c r="EC36" s="669"/>
    </row>
    <row r="37" spans="2:133" ht="11.25" customHeight="1" x14ac:dyDescent="0.15">
      <c r="B37" s="633" t="s">
        <v>335</v>
      </c>
      <c r="C37" s="634"/>
      <c r="D37" s="634"/>
      <c r="E37" s="634"/>
      <c r="F37" s="634"/>
      <c r="G37" s="634"/>
      <c r="H37" s="634"/>
      <c r="I37" s="634"/>
      <c r="J37" s="634"/>
      <c r="K37" s="634"/>
      <c r="L37" s="634"/>
      <c r="M37" s="634"/>
      <c r="N37" s="634"/>
      <c r="O37" s="634"/>
      <c r="P37" s="634"/>
      <c r="Q37" s="635"/>
      <c r="R37" s="636">
        <v>728897</v>
      </c>
      <c r="S37" s="637"/>
      <c r="T37" s="637"/>
      <c r="U37" s="637"/>
      <c r="V37" s="637"/>
      <c r="W37" s="637"/>
      <c r="X37" s="637"/>
      <c r="Y37" s="638"/>
      <c r="Z37" s="639">
        <v>11.2</v>
      </c>
      <c r="AA37" s="639"/>
      <c r="AB37" s="639"/>
      <c r="AC37" s="639"/>
      <c r="AD37" s="640" t="s">
        <v>147</v>
      </c>
      <c r="AE37" s="640"/>
      <c r="AF37" s="640"/>
      <c r="AG37" s="640"/>
      <c r="AH37" s="640"/>
      <c r="AI37" s="640"/>
      <c r="AJ37" s="640"/>
      <c r="AK37" s="640"/>
      <c r="AL37" s="641" t="s">
        <v>147</v>
      </c>
      <c r="AM37" s="642"/>
      <c r="AN37" s="642"/>
      <c r="AO37" s="643"/>
      <c r="AQ37" s="702" t="s">
        <v>336</v>
      </c>
      <c r="AR37" s="703"/>
      <c r="AS37" s="703"/>
      <c r="AT37" s="703"/>
      <c r="AU37" s="703"/>
      <c r="AV37" s="703"/>
      <c r="AW37" s="703"/>
      <c r="AX37" s="703"/>
      <c r="AY37" s="704"/>
      <c r="AZ37" s="636">
        <v>146534</v>
      </c>
      <c r="BA37" s="637"/>
      <c r="BB37" s="637"/>
      <c r="BC37" s="637"/>
      <c r="BD37" s="666"/>
      <c r="BE37" s="666"/>
      <c r="BF37" s="682"/>
      <c r="BG37" s="633" t="s">
        <v>337</v>
      </c>
      <c r="BH37" s="634"/>
      <c r="BI37" s="634"/>
      <c r="BJ37" s="634"/>
      <c r="BK37" s="634"/>
      <c r="BL37" s="634"/>
      <c r="BM37" s="634"/>
      <c r="BN37" s="634"/>
      <c r="BO37" s="634"/>
      <c r="BP37" s="634"/>
      <c r="BQ37" s="634"/>
      <c r="BR37" s="634"/>
      <c r="BS37" s="634"/>
      <c r="BT37" s="634"/>
      <c r="BU37" s="635"/>
      <c r="BV37" s="636">
        <v>250</v>
      </c>
      <c r="BW37" s="637"/>
      <c r="BX37" s="637"/>
      <c r="BY37" s="637"/>
      <c r="BZ37" s="637"/>
      <c r="CA37" s="637"/>
      <c r="CB37" s="646"/>
      <c r="CD37" s="633" t="s">
        <v>338</v>
      </c>
      <c r="CE37" s="634"/>
      <c r="CF37" s="634"/>
      <c r="CG37" s="634"/>
      <c r="CH37" s="634"/>
      <c r="CI37" s="634"/>
      <c r="CJ37" s="634"/>
      <c r="CK37" s="634"/>
      <c r="CL37" s="634"/>
      <c r="CM37" s="634"/>
      <c r="CN37" s="634"/>
      <c r="CO37" s="634"/>
      <c r="CP37" s="634"/>
      <c r="CQ37" s="635"/>
      <c r="CR37" s="636">
        <v>357121</v>
      </c>
      <c r="CS37" s="666"/>
      <c r="CT37" s="666"/>
      <c r="CU37" s="666"/>
      <c r="CV37" s="666"/>
      <c r="CW37" s="666"/>
      <c r="CX37" s="666"/>
      <c r="CY37" s="667"/>
      <c r="CZ37" s="641">
        <v>5.6</v>
      </c>
      <c r="DA37" s="668"/>
      <c r="DB37" s="668"/>
      <c r="DC37" s="671"/>
      <c r="DD37" s="645">
        <v>202778</v>
      </c>
      <c r="DE37" s="666"/>
      <c r="DF37" s="666"/>
      <c r="DG37" s="666"/>
      <c r="DH37" s="666"/>
      <c r="DI37" s="666"/>
      <c r="DJ37" s="666"/>
      <c r="DK37" s="667"/>
      <c r="DL37" s="645">
        <v>185296</v>
      </c>
      <c r="DM37" s="666"/>
      <c r="DN37" s="666"/>
      <c r="DO37" s="666"/>
      <c r="DP37" s="666"/>
      <c r="DQ37" s="666"/>
      <c r="DR37" s="666"/>
      <c r="DS37" s="666"/>
      <c r="DT37" s="666"/>
      <c r="DU37" s="666"/>
      <c r="DV37" s="667"/>
      <c r="DW37" s="641">
        <v>6.4</v>
      </c>
      <c r="DX37" s="668"/>
      <c r="DY37" s="668"/>
      <c r="DZ37" s="668"/>
      <c r="EA37" s="668"/>
      <c r="EB37" s="668"/>
      <c r="EC37" s="669"/>
    </row>
    <row r="38" spans="2:133" ht="11.25" customHeight="1" x14ac:dyDescent="0.15">
      <c r="B38" s="633" t="s">
        <v>339</v>
      </c>
      <c r="C38" s="634"/>
      <c r="D38" s="634"/>
      <c r="E38" s="634"/>
      <c r="F38" s="634"/>
      <c r="G38" s="634"/>
      <c r="H38" s="634"/>
      <c r="I38" s="634"/>
      <c r="J38" s="634"/>
      <c r="K38" s="634"/>
      <c r="L38" s="634"/>
      <c r="M38" s="634"/>
      <c r="N38" s="634"/>
      <c r="O38" s="634"/>
      <c r="P38" s="634"/>
      <c r="Q38" s="635"/>
      <c r="R38" s="636">
        <v>1513600</v>
      </c>
      <c r="S38" s="637"/>
      <c r="T38" s="637"/>
      <c r="U38" s="637"/>
      <c r="V38" s="637"/>
      <c r="W38" s="637"/>
      <c r="X38" s="637"/>
      <c r="Y38" s="638"/>
      <c r="Z38" s="639">
        <v>23.2</v>
      </c>
      <c r="AA38" s="639"/>
      <c r="AB38" s="639"/>
      <c r="AC38" s="639"/>
      <c r="AD38" s="640" t="s">
        <v>147</v>
      </c>
      <c r="AE38" s="640"/>
      <c r="AF38" s="640"/>
      <c r="AG38" s="640"/>
      <c r="AH38" s="640"/>
      <c r="AI38" s="640"/>
      <c r="AJ38" s="640"/>
      <c r="AK38" s="640"/>
      <c r="AL38" s="641" t="s">
        <v>147</v>
      </c>
      <c r="AM38" s="642"/>
      <c r="AN38" s="642"/>
      <c r="AO38" s="643"/>
      <c r="AQ38" s="702" t="s">
        <v>340</v>
      </c>
      <c r="AR38" s="703"/>
      <c r="AS38" s="703"/>
      <c r="AT38" s="703"/>
      <c r="AU38" s="703"/>
      <c r="AV38" s="703"/>
      <c r="AW38" s="703"/>
      <c r="AX38" s="703"/>
      <c r="AY38" s="704"/>
      <c r="AZ38" s="636">
        <v>36424</v>
      </c>
      <c r="BA38" s="637"/>
      <c r="BB38" s="637"/>
      <c r="BC38" s="637"/>
      <c r="BD38" s="666"/>
      <c r="BE38" s="666"/>
      <c r="BF38" s="682"/>
      <c r="BG38" s="633" t="s">
        <v>341</v>
      </c>
      <c r="BH38" s="634"/>
      <c r="BI38" s="634"/>
      <c r="BJ38" s="634"/>
      <c r="BK38" s="634"/>
      <c r="BL38" s="634"/>
      <c r="BM38" s="634"/>
      <c r="BN38" s="634"/>
      <c r="BO38" s="634"/>
      <c r="BP38" s="634"/>
      <c r="BQ38" s="634"/>
      <c r="BR38" s="634"/>
      <c r="BS38" s="634"/>
      <c r="BT38" s="634"/>
      <c r="BU38" s="635"/>
      <c r="BV38" s="636">
        <v>427</v>
      </c>
      <c r="BW38" s="637"/>
      <c r="BX38" s="637"/>
      <c r="BY38" s="637"/>
      <c r="BZ38" s="637"/>
      <c r="CA38" s="637"/>
      <c r="CB38" s="646"/>
      <c r="CD38" s="633" t="s">
        <v>342</v>
      </c>
      <c r="CE38" s="634"/>
      <c r="CF38" s="634"/>
      <c r="CG38" s="634"/>
      <c r="CH38" s="634"/>
      <c r="CI38" s="634"/>
      <c r="CJ38" s="634"/>
      <c r="CK38" s="634"/>
      <c r="CL38" s="634"/>
      <c r="CM38" s="634"/>
      <c r="CN38" s="634"/>
      <c r="CO38" s="634"/>
      <c r="CP38" s="634"/>
      <c r="CQ38" s="635"/>
      <c r="CR38" s="636">
        <v>375815</v>
      </c>
      <c r="CS38" s="637"/>
      <c r="CT38" s="637"/>
      <c r="CU38" s="637"/>
      <c r="CV38" s="637"/>
      <c r="CW38" s="637"/>
      <c r="CX38" s="637"/>
      <c r="CY38" s="638"/>
      <c r="CZ38" s="641">
        <v>5.9</v>
      </c>
      <c r="DA38" s="668"/>
      <c r="DB38" s="668"/>
      <c r="DC38" s="671"/>
      <c r="DD38" s="645">
        <v>341901</v>
      </c>
      <c r="DE38" s="637"/>
      <c r="DF38" s="637"/>
      <c r="DG38" s="637"/>
      <c r="DH38" s="637"/>
      <c r="DI38" s="637"/>
      <c r="DJ38" s="637"/>
      <c r="DK38" s="638"/>
      <c r="DL38" s="645">
        <v>279070</v>
      </c>
      <c r="DM38" s="637"/>
      <c r="DN38" s="637"/>
      <c r="DO38" s="637"/>
      <c r="DP38" s="637"/>
      <c r="DQ38" s="637"/>
      <c r="DR38" s="637"/>
      <c r="DS38" s="637"/>
      <c r="DT38" s="637"/>
      <c r="DU38" s="637"/>
      <c r="DV38" s="638"/>
      <c r="DW38" s="641">
        <v>9.6</v>
      </c>
      <c r="DX38" s="668"/>
      <c r="DY38" s="668"/>
      <c r="DZ38" s="668"/>
      <c r="EA38" s="668"/>
      <c r="EB38" s="668"/>
      <c r="EC38" s="669"/>
    </row>
    <row r="39" spans="2:133" ht="11.25" customHeight="1" x14ac:dyDescent="0.15">
      <c r="B39" s="633" t="s">
        <v>343</v>
      </c>
      <c r="C39" s="634"/>
      <c r="D39" s="634"/>
      <c r="E39" s="634"/>
      <c r="F39" s="634"/>
      <c r="G39" s="634"/>
      <c r="H39" s="634"/>
      <c r="I39" s="634"/>
      <c r="J39" s="634"/>
      <c r="K39" s="634"/>
      <c r="L39" s="634"/>
      <c r="M39" s="634"/>
      <c r="N39" s="634"/>
      <c r="O39" s="634"/>
      <c r="P39" s="634"/>
      <c r="Q39" s="635"/>
      <c r="R39" s="636" t="s">
        <v>239</v>
      </c>
      <c r="S39" s="637"/>
      <c r="T39" s="637"/>
      <c r="U39" s="637"/>
      <c r="V39" s="637"/>
      <c r="W39" s="637"/>
      <c r="X39" s="637"/>
      <c r="Y39" s="638"/>
      <c r="Z39" s="639" t="s">
        <v>239</v>
      </c>
      <c r="AA39" s="639"/>
      <c r="AB39" s="639"/>
      <c r="AC39" s="639"/>
      <c r="AD39" s="640" t="s">
        <v>239</v>
      </c>
      <c r="AE39" s="640"/>
      <c r="AF39" s="640"/>
      <c r="AG39" s="640"/>
      <c r="AH39" s="640"/>
      <c r="AI39" s="640"/>
      <c r="AJ39" s="640"/>
      <c r="AK39" s="640"/>
      <c r="AL39" s="641" t="s">
        <v>147</v>
      </c>
      <c r="AM39" s="642"/>
      <c r="AN39" s="642"/>
      <c r="AO39" s="643"/>
      <c r="AQ39" s="702" t="s">
        <v>344</v>
      </c>
      <c r="AR39" s="703"/>
      <c r="AS39" s="703"/>
      <c r="AT39" s="703"/>
      <c r="AU39" s="703"/>
      <c r="AV39" s="703"/>
      <c r="AW39" s="703"/>
      <c r="AX39" s="703"/>
      <c r="AY39" s="704"/>
      <c r="AZ39" s="636" t="s">
        <v>147</v>
      </c>
      <c r="BA39" s="637"/>
      <c r="BB39" s="637"/>
      <c r="BC39" s="637"/>
      <c r="BD39" s="666"/>
      <c r="BE39" s="666"/>
      <c r="BF39" s="682"/>
      <c r="BG39" s="633" t="s">
        <v>345</v>
      </c>
      <c r="BH39" s="634"/>
      <c r="BI39" s="634"/>
      <c r="BJ39" s="634"/>
      <c r="BK39" s="634"/>
      <c r="BL39" s="634"/>
      <c r="BM39" s="634"/>
      <c r="BN39" s="634"/>
      <c r="BO39" s="634"/>
      <c r="BP39" s="634"/>
      <c r="BQ39" s="634"/>
      <c r="BR39" s="634"/>
      <c r="BS39" s="634"/>
      <c r="BT39" s="634"/>
      <c r="BU39" s="635"/>
      <c r="BV39" s="636">
        <v>744</v>
      </c>
      <c r="BW39" s="637"/>
      <c r="BX39" s="637"/>
      <c r="BY39" s="637"/>
      <c r="BZ39" s="637"/>
      <c r="CA39" s="637"/>
      <c r="CB39" s="646"/>
      <c r="CD39" s="633" t="s">
        <v>346</v>
      </c>
      <c r="CE39" s="634"/>
      <c r="CF39" s="634"/>
      <c r="CG39" s="634"/>
      <c r="CH39" s="634"/>
      <c r="CI39" s="634"/>
      <c r="CJ39" s="634"/>
      <c r="CK39" s="634"/>
      <c r="CL39" s="634"/>
      <c r="CM39" s="634"/>
      <c r="CN39" s="634"/>
      <c r="CO39" s="634"/>
      <c r="CP39" s="634"/>
      <c r="CQ39" s="635"/>
      <c r="CR39" s="636">
        <v>11007</v>
      </c>
      <c r="CS39" s="666"/>
      <c r="CT39" s="666"/>
      <c r="CU39" s="666"/>
      <c r="CV39" s="666"/>
      <c r="CW39" s="666"/>
      <c r="CX39" s="666"/>
      <c r="CY39" s="667"/>
      <c r="CZ39" s="641">
        <v>0.2</v>
      </c>
      <c r="DA39" s="668"/>
      <c r="DB39" s="668"/>
      <c r="DC39" s="671"/>
      <c r="DD39" s="645">
        <v>6000</v>
      </c>
      <c r="DE39" s="666"/>
      <c r="DF39" s="666"/>
      <c r="DG39" s="666"/>
      <c r="DH39" s="666"/>
      <c r="DI39" s="666"/>
      <c r="DJ39" s="666"/>
      <c r="DK39" s="667"/>
      <c r="DL39" s="645" t="s">
        <v>147</v>
      </c>
      <c r="DM39" s="666"/>
      <c r="DN39" s="666"/>
      <c r="DO39" s="666"/>
      <c r="DP39" s="666"/>
      <c r="DQ39" s="666"/>
      <c r="DR39" s="666"/>
      <c r="DS39" s="666"/>
      <c r="DT39" s="666"/>
      <c r="DU39" s="666"/>
      <c r="DV39" s="667"/>
      <c r="DW39" s="641" t="s">
        <v>147</v>
      </c>
      <c r="DX39" s="668"/>
      <c r="DY39" s="668"/>
      <c r="DZ39" s="668"/>
      <c r="EA39" s="668"/>
      <c r="EB39" s="668"/>
      <c r="EC39" s="669"/>
    </row>
    <row r="40" spans="2:133" ht="11.25" customHeight="1" x14ac:dyDescent="0.15">
      <c r="B40" s="633" t="s">
        <v>347</v>
      </c>
      <c r="C40" s="634"/>
      <c r="D40" s="634"/>
      <c r="E40" s="634"/>
      <c r="F40" s="634"/>
      <c r="G40" s="634"/>
      <c r="H40" s="634"/>
      <c r="I40" s="634"/>
      <c r="J40" s="634"/>
      <c r="K40" s="634"/>
      <c r="L40" s="634"/>
      <c r="M40" s="634"/>
      <c r="N40" s="634"/>
      <c r="O40" s="634"/>
      <c r="P40" s="634"/>
      <c r="Q40" s="635"/>
      <c r="R40" s="636" t="s">
        <v>239</v>
      </c>
      <c r="S40" s="637"/>
      <c r="T40" s="637"/>
      <c r="U40" s="637"/>
      <c r="V40" s="637"/>
      <c r="W40" s="637"/>
      <c r="X40" s="637"/>
      <c r="Y40" s="638"/>
      <c r="Z40" s="639" t="s">
        <v>147</v>
      </c>
      <c r="AA40" s="639"/>
      <c r="AB40" s="639"/>
      <c r="AC40" s="639"/>
      <c r="AD40" s="640" t="s">
        <v>239</v>
      </c>
      <c r="AE40" s="640"/>
      <c r="AF40" s="640"/>
      <c r="AG40" s="640"/>
      <c r="AH40" s="640"/>
      <c r="AI40" s="640"/>
      <c r="AJ40" s="640"/>
      <c r="AK40" s="640"/>
      <c r="AL40" s="641" t="s">
        <v>239</v>
      </c>
      <c r="AM40" s="642"/>
      <c r="AN40" s="642"/>
      <c r="AO40" s="643"/>
      <c r="AQ40" s="702" t="s">
        <v>348</v>
      </c>
      <c r="AR40" s="703"/>
      <c r="AS40" s="703"/>
      <c r="AT40" s="703"/>
      <c r="AU40" s="703"/>
      <c r="AV40" s="703"/>
      <c r="AW40" s="703"/>
      <c r="AX40" s="703"/>
      <c r="AY40" s="704"/>
      <c r="AZ40" s="636" t="s">
        <v>239</v>
      </c>
      <c r="BA40" s="637"/>
      <c r="BB40" s="637"/>
      <c r="BC40" s="637"/>
      <c r="BD40" s="666"/>
      <c r="BE40" s="666"/>
      <c r="BF40" s="682"/>
      <c r="BG40" s="686" t="s">
        <v>349</v>
      </c>
      <c r="BH40" s="687"/>
      <c r="BI40" s="687"/>
      <c r="BJ40" s="687"/>
      <c r="BK40" s="687"/>
      <c r="BL40" s="214"/>
      <c r="BM40" s="634" t="s">
        <v>350</v>
      </c>
      <c r="BN40" s="634"/>
      <c r="BO40" s="634"/>
      <c r="BP40" s="634"/>
      <c r="BQ40" s="634"/>
      <c r="BR40" s="634"/>
      <c r="BS40" s="634"/>
      <c r="BT40" s="634"/>
      <c r="BU40" s="635"/>
      <c r="BV40" s="636">
        <v>127</v>
      </c>
      <c r="BW40" s="637"/>
      <c r="BX40" s="637"/>
      <c r="BY40" s="637"/>
      <c r="BZ40" s="637"/>
      <c r="CA40" s="637"/>
      <c r="CB40" s="646"/>
      <c r="CD40" s="633" t="s">
        <v>351</v>
      </c>
      <c r="CE40" s="634"/>
      <c r="CF40" s="634"/>
      <c r="CG40" s="634"/>
      <c r="CH40" s="634"/>
      <c r="CI40" s="634"/>
      <c r="CJ40" s="634"/>
      <c r="CK40" s="634"/>
      <c r="CL40" s="634"/>
      <c r="CM40" s="634"/>
      <c r="CN40" s="634"/>
      <c r="CO40" s="634"/>
      <c r="CP40" s="634"/>
      <c r="CQ40" s="635"/>
      <c r="CR40" s="636">
        <v>20000</v>
      </c>
      <c r="CS40" s="637"/>
      <c r="CT40" s="637"/>
      <c r="CU40" s="637"/>
      <c r="CV40" s="637"/>
      <c r="CW40" s="637"/>
      <c r="CX40" s="637"/>
      <c r="CY40" s="638"/>
      <c r="CZ40" s="641">
        <v>0.3</v>
      </c>
      <c r="DA40" s="668"/>
      <c r="DB40" s="668"/>
      <c r="DC40" s="671"/>
      <c r="DD40" s="645" t="s">
        <v>147</v>
      </c>
      <c r="DE40" s="637"/>
      <c r="DF40" s="637"/>
      <c r="DG40" s="637"/>
      <c r="DH40" s="637"/>
      <c r="DI40" s="637"/>
      <c r="DJ40" s="637"/>
      <c r="DK40" s="638"/>
      <c r="DL40" s="645" t="s">
        <v>147</v>
      </c>
      <c r="DM40" s="637"/>
      <c r="DN40" s="637"/>
      <c r="DO40" s="637"/>
      <c r="DP40" s="637"/>
      <c r="DQ40" s="637"/>
      <c r="DR40" s="637"/>
      <c r="DS40" s="637"/>
      <c r="DT40" s="637"/>
      <c r="DU40" s="637"/>
      <c r="DV40" s="638"/>
      <c r="DW40" s="641" t="s">
        <v>147</v>
      </c>
      <c r="DX40" s="668"/>
      <c r="DY40" s="668"/>
      <c r="DZ40" s="668"/>
      <c r="EA40" s="668"/>
      <c r="EB40" s="668"/>
      <c r="EC40" s="669"/>
    </row>
    <row r="41" spans="2:133" ht="11.25" customHeight="1" x14ac:dyDescent="0.15">
      <c r="B41" s="657" t="s">
        <v>352</v>
      </c>
      <c r="C41" s="658"/>
      <c r="D41" s="658"/>
      <c r="E41" s="658"/>
      <c r="F41" s="658"/>
      <c r="G41" s="658"/>
      <c r="H41" s="658"/>
      <c r="I41" s="658"/>
      <c r="J41" s="658"/>
      <c r="K41" s="658"/>
      <c r="L41" s="658"/>
      <c r="M41" s="658"/>
      <c r="N41" s="658"/>
      <c r="O41" s="658"/>
      <c r="P41" s="658"/>
      <c r="Q41" s="659"/>
      <c r="R41" s="711">
        <v>6513950</v>
      </c>
      <c r="S41" s="712"/>
      <c r="T41" s="712"/>
      <c r="U41" s="712"/>
      <c r="V41" s="712"/>
      <c r="W41" s="712"/>
      <c r="X41" s="712"/>
      <c r="Y41" s="713"/>
      <c r="Z41" s="714">
        <v>100</v>
      </c>
      <c r="AA41" s="714"/>
      <c r="AB41" s="714"/>
      <c r="AC41" s="714"/>
      <c r="AD41" s="715">
        <v>2904729</v>
      </c>
      <c r="AE41" s="715"/>
      <c r="AF41" s="715"/>
      <c r="AG41" s="715"/>
      <c r="AH41" s="715"/>
      <c r="AI41" s="715"/>
      <c r="AJ41" s="715"/>
      <c r="AK41" s="715"/>
      <c r="AL41" s="716">
        <v>100</v>
      </c>
      <c r="AM41" s="696"/>
      <c r="AN41" s="696"/>
      <c r="AO41" s="717"/>
      <c r="AQ41" s="702" t="s">
        <v>353</v>
      </c>
      <c r="AR41" s="703"/>
      <c r="AS41" s="703"/>
      <c r="AT41" s="703"/>
      <c r="AU41" s="703"/>
      <c r="AV41" s="703"/>
      <c r="AW41" s="703"/>
      <c r="AX41" s="703"/>
      <c r="AY41" s="704"/>
      <c r="AZ41" s="636">
        <v>34630</v>
      </c>
      <c r="BA41" s="637"/>
      <c r="BB41" s="637"/>
      <c r="BC41" s="637"/>
      <c r="BD41" s="666"/>
      <c r="BE41" s="666"/>
      <c r="BF41" s="682"/>
      <c r="BG41" s="686"/>
      <c r="BH41" s="687"/>
      <c r="BI41" s="687"/>
      <c r="BJ41" s="687"/>
      <c r="BK41" s="687"/>
      <c r="BL41" s="214"/>
      <c r="BM41" s="634" t="s">
        <v>354</v>
      </c>
      <c r="BN41" s="634"/>
      <c r="BO41" s="634"/>
      <c r="BP41" s="634"/>
      <c r="BQ41" s="634"/>
      <c r="BR41" s="634"/>
      <c r="BS41" s="634"/>
      <c r="BT41" s="634"/>
      <c r="BU41" s="635"/>
      <c r="BV41" s="636" t="s">
        <v>147</v>
      </c>
      <c r="BW41" s="637"/>
      <c r="BX41" s="637"/>
      <c r="BY41" s="637"/>
      <c r="BZ41" s="637"/>
      <c r="CA41" s="637"/>
      <c r="CB41" s="646"/>
      <c r="CD41" s="633" t="s">
        <v>355</v>
      </c>
      <c r="CE41" s="634"/>
      <c r="CF41" s="634"/>
      <c r="CG41" s="634"/>
      <c r="CH41" s="634"/>
      <c r="CI41" s="634"/>
      <c r="CJ41" s="634"/>
      <c r="CK41" s="634"/>
      <c r="CL41" s="634"/>
      <c r="CM41" s="634"/>
      <c r="CN41" s="634"/>
      <c r="CO41" s="634"/>
      <c r="CP41" s="634"/>
      <c r="CQ41" s="635"/>
      <c r="CR41" s="636" t="s">
        <v>239</v>
      </c>
      <c r="CS41" s="666"/>
      <c r="CT41" s="666"/>
      <c r="CU41" s="666"/>
      <c r="CV41" s="666"/>
      <c r="CW41" s="666"/>
      <c r="CX41" s="666"/>
      <c r="CY41" s="667"/>
      <c r="CZ41" s="641" t="s">
        <v>239</v>
      </c>
      <c r="DA41" s="668"/>
      <c r="DB41" s="668"/>
      <c r="DC41" s="671"/>
      <c r="DD41" s="645" t="s">
        <v>147</v>
      </c>
      <c r="DE41" s="666"/>
      <c r="DF41" s="666"/>
      <c r="DG41" s="666"/>
      <c r="DH41" s="666"/>
      <c r="DI41" s="666"/>
      <c r="DJ41" s="666"/>
      <c r="DK41" s="667"/>
      <c r="DL41" s="705"/>
      <c r="DM41" s="706"/>
      <c r="DN41" s="706"/>
      <c r="DO41" s="706"/>
      <c r="DP41" s="706"/>
      <c r="DQ41" s="706"/>
      <c r="DR41" s="706"/>
      <c r="DS41" s="706"/>
      <c r="DT41" s="706"/>
      <c r="DU41" s="706"/>
      <c r="DV41" s="707"/>
      <c r="DW41" s="708"/>
      <c r="DX41" s="709"/>
      <c r="DY41" s="709"/>
      <c r="DZ41" s="709"/>
      <c r="EA41" s="709"/>
      <c r="EB41" s="709"/>
      <c r="EC41" s="710"/>
    </row>
    <row r="42" spans="2:133" ht="11.25" customHeight="1" x14ac:dyDescent="0.15">
      <c r="AQ42" s="718" t="s">
        <v>356</v>
      </c>
      <c r="AR42" s="719"/>
      <c r="AS42" s="719"/>
      <c r="AT42" s="719"/>
      <c r="AU42" s="719"/>
      <c r="AV42" s="719"/>
      <c r="AW42" s="719"/>
      <c r="AX42" s="719"/>
      <c r="AY42" s="720"/>
      <c r="AZ42" s="711">
        <v>158227</v>
      </c>
      <c r="BA42" s="712"/>
      <c r="BB42" s="712"/>
      <c r="BC42" s="712"/>
      <c r="BD42" s="695"/>
      <c r="BE42" s="695"/>
      <c r="BF42" s="697"/>
      <c r="BG42" s="688"/>
      <c r="BH42" s="689"/>
      <c r="BI42" s="689"/>
      <c r="BJ42" s="689"/>
      <c r="BK42" s="689"/>
      <c r="BL42" s="215"/>
      <c r="BM42" s="658" t="s">
        <v>357</v>
      </c>
      <c r="BN42" s="658"/>
      <c r="BO42" s="658"/>
      <c r="BP42" s="658"/>
      <c r="BQ42" s="658"/>
      <c r="BR42" s="658"/>
      <c r="BS42" s="658"/>
      <c r="BT42" s="658"/>
      <c r="BU42" s="659"/>
      <c r="BV42" s="711">
        <v>390</v>
      </c>
      <c r="BW42" s="712"/>
      <c r="BX42" s="712"/>
      <c r="BY42" s="712"/>
      <c r="BZ42" s="712"/>
      <c r="CA42" s="712"/>
      <c r="CB42" s="721"/>
      <c r="CD42" s="633" t="s">
        <v>358</v>
      </c>
      <c r="CE42" s="634"/>
      <c r="CF42" s="634"/>
      <c r="CG42" s="634"/>
      <c r="CH42" s="634"/>
      <c r="CI42" s="634"/>
      <c r="CJ42" s="634"/>
      <c r="CK42" s="634"/>
      <c r="CL42" s="634"/>
      <c r="CM42" s="634"/>
      <c r="CN42" s="634"/>
      <c r="CO42" s="634"/>
      <c r="CP42" s="634"/>
      <c r="CQ42" s="635"/>
      <c r="CR42" s="636">
        <v>1680617</v>
      </c>
      <c r="CS42" s="666"/>
      <c r="CT42" s="666"/>
      <c r="CU42" s="666"/>
      <c r="CV42" s="666"/>
      <c r="CW42" s="666"/>
      <c r="CX42" s="666"/>
      <c r="CY42" s="667"/>
      <c r="CZ42" s="641">
        <v>26.3</v>
      </c>
      <c r="DA42" s="668"/>
      <c r="DB42" s="668"/>
      <c r="DC42" s="671"/>
      <c r="DD42" s="645">
        <v>192636</v>
      </c>
      <c r="DE42" s="666"/>
      <c r="DF42" s="666"/>
      <c r="DG42" s="666"/>
      <c r="DH42" s="666"/>
      <c r="DI42" s="666"/>
      <c r="DJ42" s="666"/>
      <c r="DK42" s="667"/>
      <c r="DL42" s="705"/>
      <c r="DM42" s="706"/>
      <c r="DN42" s="706"/>
      <c r="DO42" s="706"/>
      <c r="DP42" s="706"/>
      <c r="DQ42" s="706"/>
      <c r="DR42" s="706"/>
      <c r="DS42" s="706"/>
      <c r="DT42" s="706"/>
      <c r="DU42" s="706"/>
      <c r="DV42" s="707"/>
      <c r="DW42" s="708"/>
      <c r="DX42" s="709"/>
      <c r="DY42" s="709"/>
      <c r="DZ42" s="709"/>
      <c r="EA42" s="709"/>
      <c r="EB42" s="709"/>
      <c r="EC42" s="710"/>
    </row>
    <row r="43" spans="2:133" ht="11.25" customHeight="1" x14ac:dyDescent="0.15">
      <c r="B43" s="208" t="s">
        <v>359</v>
      </c>
      <c r="CD43" s="633" t="s">
        <v>360</v>
      </c>
      <c r="CE43" s="634"/>
      <c r="CF43" s="634"/>
      <c r="CG43" s="634"/>
      <c r="CH43" s="634"/>
      <c r="CI43" s="634"/>
      <c r="CJ43" s="634"/>
      <c r="CK43" s="634"/>
      <c r="CL43" s="634"/>
      <c r="CM43" s="634"/>
      <c r="CN43" s="634"/>
      <c r="CO43" s="634"/>
      <c r="CP43" s="634"/>
      <c r="CQ43" s="635"/>
      <c r="CR43" s="636">
        <v>45775</v>
      </c>
      <c r="CS43" s="666"/>
      <c r="CT43" s="666"/>
      <c r="CU43" s="666"/>
      <c r="CV43" s="666"/>
      <c r="CW43" s="666"/>
      <c r="CX43" s="666"/>
      <c r="CY43" s="667"/>
      <c r="CZ43" s="641">
        <v>0.7</v>
      </c>
      <c r="DA43" s="668"/>
      <c r="DB43" s="668"/>
      <c r="DC43" s="671"/>
      <c r="DD43" s="645">
        <v>45775</v>
      </c>
      <c r="DE43" s="666"/>
      <c r="DF43" s="666"/>
      <c r="DG43" s="666"/>
      <c r="DH43" s="666"/>
      <c r="DI43" s="666"/>
      <c r="DJ43" s="666"/>
      <c r="DK43" s="667"/>
      <c r="DL43" s="705"/>
      <c r="DM43" s="706"/>
      <c r="DN43" s="706"/>
      <c r="DO43" s="706"/>
      <c r="DP43" s="706"/>
      <c r="DQ43" s="706"/>
      <c r="DR43" s="706"/>
      <c r="DS43" s="706"/>
      <c r="DT43" s="706"/>
      <c r="DU43" s="706"/>
      <c r="DV43" s="707"/>
      <c r="DW43" s="708"/>
      <c r="DX43" s="709"/>
      <c r="DY43" s="709"/>
      <c r="DZ43" s="709"/>
      <c r="EA43" s="709"/>
      <c r="EB43" s="709"/>
      <c r="EC43" s="710"/>
    </row>
    <row r="44" spans="2:133" ht="11.25" customHeight="1" x14ac:dyDescent="0.15">
      <c r="B44" s="722" t="s">
        <v>361</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309</v>
      </c>
      <c r="CE44" s="675"/>
      <c r="CF44" s="633" t="s">
        <v>362</v>
      </c>
      <c r="CG44" s="634"/>
      <c r="CH44" s="634"/>
      <c r="CI44" s="634"/>
      <c r="CJ44" s="634"/>
      <c r="CK44" s="634"/>
      <c r="CL44" s="634"/>
      <c r="CM44" s="634"/>
      <c r="CN44" s="634"/>
      <c r="CO44" s="634"/>
      <c r="CP44" s="634"/>
      <c r="CQ44" s="635"/>
      <c r="CR44" s="636">
        <v>1672684</v>
      </c>
      <c r="CS44" s="637"/>
      <c r="CT44" s="637"/>
      <c r="CU44" s="637"/>
      <c r="CV44" s="637"/>
      <c r="CW44" s="637"/>
      <c r="CX44" s="637"/>
      <c r="CY44" s="638"/>
      <c r="CZ44" s="641">
        <v>26.2</v>
      </c>
      <c r="DA44" s="642"/>
      <c r="DB44" s="642"/>
      <c r="DC44" s="648"/>
      <c r="DD44" s="645">
        <v>184703</v>
      </c>
      <c r="DE44" s="637"/>
      <c r="DF44" s="637"/>
      <c r="DG44" s="637"/>
      <c r="DH44" s="637"/>
      <c r="DI44" s="637"/>
      <c r="DJ44" s="637"/>
      <c r="DK44" s="638"/>
      <c r="DL44" s="705"/>
      <c r="DM44" s="706"/>
      <c r="DN44" s="706"/>
      <c r="DO44" s="706"/>
      <c r="DP44" s="706"/>
      <c r="DQ44" s="706"/>
      <c r="DR44" s="706"/>
      <c r="DS44" s="706"/>
      <c r="DT44" s="706"/>
      <c r="DU44" s="706"/>
      <c r="DV44" s="707"/>
      <c r="DW44" s="708"/>
      <c r="DX44" s="709"/>
      <c r="DY44" s="709"/>
      <c r="DZ44" s="709"/>
      <c r="EA44" s="709"/>
      <c r="EB44" s="709"/>
      <c r="EC44" s="710"/>
    </row>
    <row r="45" spans="2:133" ht="11.25" customHeight="1" x14ac:dyDescent="0.15">
      <c r="B45" s="722" t="s">
        <v>363</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364</v>
      </c>
      <c r="CG45" s="634"/>
      <c r="CH45" s="634"/>
      <c r="CI45" s="634"/>
      <c r="CJ45" s="634"/>
      <c r="CK45" s="634"/>
      <c r="CL45" s="634"/>
      <c r="CM45" s="634"/>
      <c r="CN45" s="634"/>
      <c r="CO45" s="634"/>
      <c r="CP45" s="634"/>
      <c r="CQ45" s="635"/>
      <c r="CR45" s="636">
        <v>234953</v>
      </c>
      <c r="CS45" s="666"/>
      <c r="CT45" s="666"/>
      <c r="CU45" s="666"/>
      <c r="CV45" s="666"/>
      <c r="CW45" s="666"/>
      <c r="CX45" s="666"/>
      <c r="CY45" s="667"/>
      <c r="CZ45" s="641">
        <v>3.7</v>
      </c>
      <c r="DA45" s="668"/>
      <c r="DB45" s="668"/>
      <c r="DC45" s="671"/>
      <c r="DD45" s="645">
        <v>71069</v>
      </c>
      <c r="DE45" s="666"/>
      <c r="DF45" s="666"/>
      <c r="DG45" s="666"/>
      <c r="DH45" s="666"/>
      <c r="DI45" s="666"/>
      <c r="DJ45" s="666"/>
      <c r="DK45" s="667"/>
      <c r="DL45" s="705"/>
      <c r="DM45" s="706"/>
      <c r="DN45" s="706"/>
      <c r="DO45" s="706"/>
      <c r="DP45" s="706"/>
      <c r="DQ45" s="706"/>
      <c r="DR45" s="706"/>
      <c r="DS45" s="706"/>
      <c r="DT45" s="706"/>
      <c r="DU45" s="706"/>
      <c r="DV45" s="707"/>
      <c r="DW45" s="708"/>
      <c r="DX45" s="709"/>
      <c r="DY45" s="709"/>
      <c r="DZ45" s="709"/>
      <c r="EA45" s="709"/>
      <c r="EB45" s="709"/>
      <c r="EC45" s="710"/>
    </row>
    <row r="46" spans="2:133" ht="11.25" customHeight="1" x14ac:dyDescent="0.15">
      <c r="B46" s="219"/>
      <c r="CD46" s="676"/>
      <c r="CE46" s="677"/>
      <c r="CF46" s="633" t="s">
        <v>365</v>
      </c>
      <c r="CG46" s="634"/>
      <c r="CH46" s="634"/>
      <c r="CI46" s="634"/>
      <c r="CJ46" s="634"/>
      <c r="CK46" s="634"/>
      <c r="CL46" s="634"/>
      <c r="CM46" s="634"/>
      <c r="CN46" s="634"/>
      <c r="CO46" s="634"/>
      <c r="CP46" s="634"/>
      <c r="CQ46" s="635"/>
      <c r="CR46" s="636">
        <v>1437731</v>
      </c>
      <c r="CS46" s="637"/>
      <c r="CT46" s="637"/>
      <c r="CU46" s="637"/>
      <c r="CV46" s="637"/>
      <c r="CW46" s="637"/>
      <c r="CX46" s="637"/>
      <c r="CY46" s="638"/>
      <c r="CZ46" s="641">
        <v>22.5</v>
      </c>
      <c r="DA46" s="642"/>
      <c r="DB46" s="642"/>
      <c r="DC46" s="648"/>
      <c r="DD46" s="645">
        <v>113634</v>
      </c>
      <c r="DE46" s="637"/>
      <c r="DF46" s="637"/>
      <c r="DG46" s="637"/>
      <c r="DH46" s="637"/>
      <c r="DI46" s="637"/>
      <c r="DJ46" s="637"/>
      <c r="DK46" s="638"/>
      <c r="DL46" s="705"/>
      <c r="DM46" s="706"/>
      <c r="DN46" s="706"/>
      <c r="DO46" s="706"/>
      <c r="DP46" s="706"/>
      <c r="DQ46" s="706"/>
      <c r="DR46" s="706"/>
      <c r="DS46" s="706"/>
      <c r="DT46" s="706"/>
      <c r="DU46" s="706"/>
      <c r="DV46" s="707"/>
      <c r="DW46" s="708"/>
      <c r="DX46" s="709"/>
      <c r="DY46" s="709"/>
      <c r="DZ46" s="709"/>
      <c r="EA46" s="709"/>
      <c r="EB46" s="709"/>
      <c r="EC46" s="710"/>
    </row>
    <row r="47" spans="2:133" ht="11.25" customHeight="1" x14ac:dyDescent="0.15">
      <c r="B47" s="219"/>
      <c r="CD47" s="676"/>
      <c r="CE47" s="677"/>
      <c r="CF47" s="633" t="s">
        <v>366</v>
      </c>
      <c r="CG47" s="634"/>
      <c r="CH47" s="634"/>
      <c r="CI47" s="634"/>
      <c r="CJ47" s="634"/>
      <c r="CK47" s="634"/>
      <c r="CL47" s="634"/>
      <c r="CM47" s="634"/>
      <c r="CN47" s="634"/>
      <c r="CO47" s="634"/>
      <c r="CP47" s="634"/>
      <c r="CQ47" s="635"/>
      <c r="CR47" s="636">
        <v>7933</v>
      </c>
      <c r="CS47" s="666"/>
      <c r="CT47" s="666"/>
      <c r="CU47" s="666"/>
      <c r="CV47" s="666"/>
      <c r="CW47" s="666"/>
      <c r="CX47" s="666"/>
      <c r="CY47" s="667"/>
      <c r="CZ47" s="641">
        <v>0.1</v>
      </c>
      <c r="DA47" s="668"/>
      <c r="DB47" s="668"/>
      <c r="DC47" s="671"/>
      <c r="DD47" s="645">
        <v>7933</v>
      </c>
      <c r="DE47" s="666"/>
      <c r="DF47" s="666"/>
      <c r="DG47" s="666"/>
      <c r="DH47" s="666"/>
      <c r="DI47" s="666"/>
      <c r="DJ47" s="666"/>
      <c r="DK47" s="667"/>
      <c r="DL47" s="705"/>
      <c r="DM47" s="706"/>
      <c r="DN47" s="706"/>
      <c r="DO47" s="706"/>
      <c r="DP47" s="706"/>
      <c r="DQ47" s="706"/>
      <c r="DR47" s="706"/>
      <c r="DS47" s="706"/>
      <c r="DT47" s="706"/>
      <c r="DU47" s="706"/>
      <c r="DV47" s="707"/>
      <c r="DW47" s="708"/>
      <c r="DX47" s="709"/>
      <c r="DY47" s="709"/>
      <c r="DZ47" s="709"/>
      <c r="EA47" s="709"/>
      <c r="EB47" s="709"/>
      <c r="EC47" s="710"/>
    </row>
    <row r="48" spans="2:133" x14ac:dyDescent="0.15">
      <c r="B48" s="219"/>
      <c r="CD48" s="678"/>
      <c r="CE48" s="679"/>
      <c r="CF48" s="633" t="s">
        <v>367</v>
      </c>
      <c r="CG48" s="634"/>
      <c r="CH48" s="634"/>
      <c r="CI48" s="634"/>
      <c r="CJ48" s="634"/>
      <c r="CK48" s="634"/>
      <c r="CL48" s="634"/>
      <c r="CM48" s="634"/>
      <c r="CN48" s="634"/>
      <c r="CO48" s="634"/>
      <c r="CP48" s="634"/>
      <c r="CQ48" s="635"/>
      <c r="CR48" s="636" t="s">
        <v>239</v>
      </c>
      <c r="CS48" s="637"/>
      <c r="CT48" s="637"/>
      <c r="CU48" s="637"/>
      <c r="CV48" s="637"/>
      <c r="CW48" s="637"/>
      <c r="CX48" s="637"/>
      <c r="CY48" s="638"/>
      <c r="CZ48" s="641" t="s">
        <v>147</v>
      </c>
      <c r="DA48" s="642"/>
      <c r="DB48" s="642"/>
      <c r="DC48" s="648"/>
      <c r="DD48" s="645" t="s">
        <v>239</v>
      </c>
      <c r="DE48" s="637"/>
      <c r="DF48" s="637"/>
      <c r="DG48" s="637"/>
      <c r="DH48" s="637"/>
      <c r="DI48" s="637"/>
      <c r="DJ48" s="637"/>
      <c r="DK48" s="638"/>
      <c r="DL48" s="705"/>
      <c r="DM48" s="706"/>
      <c r="DN48" s="706"/>
      <c r="DO48" s="706"/>
      <c r="DP48" s="706"/>
      <c r="DQ48" s="706"/>
      <c r="DR48" s="706"/>
      <c r="DS48" s="706"/>
      <c r="DT48" s="706"/>
      <c r="DU48" s="706"/>
      <c r="DV48" s="707"/>
      <c r="DW48" s="708"/>
      <c r="DX48" s="709"/>
      <c r="DY48" s="709"/>
      <c r="DZ48" s="709"/>
      <c r="EA48" s="709"/>
      <c r="EB48" s="709"/>
      <c r="EC48" s="710"/>
    </row>
    <row r="49" spans="2:133" ht="11.25" customHeight="1" x14ac:dyDescent="0.15">
      <c r="B49" s="219"/>
      <c r="CD49" s="657" t="s">
        <v>368</v>
      </c>
      <c r="CE49" s="658"/>
      <c r="CF49" s="658"/>
      <c r="CG49" s="658"/>
      <c r="CH49" s="658"/>
      <c r="CI49" s="658"/>
      <c r="CJ49" s="658"/>
      <c r="CK49" s="658"/>
      <c r="CL49" s="658"/>
      <c r="CM49" s="658"/>
      <c r="CN49" s="658"/>
      <c r="CO49" s="658"/>
      <c r="CP49" s="658"/>
      <c r="CQ49" s="659"/>
      <c r="CR49" s="711">
        <v>6387157</v>
      </c>
      <c r="CS49" s="695"/>
      <c r="CT49" s="695"/>
      <c r="CU49" s="695"/>
      <c r="CV49" s="695"/>
      <c r="CW49" s="695"/>
      <c r="CX49" s="695"/>
      <c r="CY49" s="724"/>
      <c r="CZ49" s="716">
        <v>100</v>
      </c>
      <c r="DA49" s="725"/>
      <c r="DB49" s="725"/>
      <c r="DC49" s="726"/>
      <c r="DD49" s="727">
        <v>3285149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USMniA7ZmInMyYvUH086sDS0dHW05Nu8ZxLdHd7ZebszYRPlBc5knIF3BquB3CVtGfRveucd6J/IL3+isd2VSA==" saltValue="zkJlrcLrWjPytaM6QjSh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369</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370</v>
      </c>
      <c r="DK2" s="736"/>
      <c r="DL2" s="736"/>
      <c r="DM2" s="736"/>
      <c r="DN2" s="736"/>
      <c r="DO2" s="737"/>
      <c r="DP2" s="222"/>
      <c r="DQ2" s="735" t="s">
        <v>371</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372</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373</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374</v>
      </c>
      <c r="B5" s="741"/>
      <c r="C5" s="741"/>
      <c r="D5" s="741"/>
      <c r="E5" s="741"/>
      <c r="F5" s="741"/>
      <c r="G5" s="741"/>
      <c r="H5" s="741"/>
      <c r="I5" s="741"/>
      <c r="J5" s="741"/>
      <c r="K5" s="741"/>
      <c r="L5" s="741"/>
      <c r="M5" s="741"/>
      <c r="N5" s="741"/>
      <c r="O5" s="741"/>
      <c r="P5" s="742"/>
      <c r="Q5" s="746" t="s">
        <v>375</v>
      </c>
      <c r="R5" s="747"/>
      <c r="S5" s="747"/>
      <c r="T5" s="747"/>
      <c r="U5" s="748"/>
      <c r="V5" s="746" t="s">
        <v>376</v>
      </c>
      <c r="W5" s="747"/>
      <c r="X5" s="747"/>
      <c r="Y5" s="747"/>
      <c r="Z5" s="748"/>
      <c r="AA5" s="746" t="s">
        <v>377</v>
      </c>
      <c r="AB5" s="747"/>
      <c r="AC5" s="747"/>
      <c r="AD5" s="747"/>
      <c r="AE5" s="747"/>
      <c r="AF5" s="752" t="s">
        <v>378</v>
      </c>
      <c r="AG5" s="747"/>
      <c r="AH5" s="747"/>
      <c r="AI5" s="747"/>
      <c r="AJ5" s="753"/>
      <c r="AK5" s="747" t="s">
        <v>379</v>
      </c>
      <c r="AL5" s="747"/>
      <c r="AM5" s="747"/>
      <c r="AN5" s="747"/>
      <c r="AO5" s="748"/>
      <c r="AP5" s="746" t="s">
        <v>380</v>
      </c>
      <c r="AQ5" s="747"/>
      <c r="AR5" s="747"/>
      <c r="AS5" s="747"/>
      <c r="AT5" s="748"/>
      <c r="AU5" s="746" t="s">
        <v>381</v>
      </c>
      <c r="AV5" s="747"/>
      <c r="AW5" s="747"/>
      <c r="AX5" s="747"/>
      <c r="AY5" s="753"/>
      <c r="AZ5" s="226"/>
      <c r="BA5" s="226"/>
      <c r="BB5" s="226"/>
      <c r="BC5" s="226"/>
      <c r="BD5" s="226"/>
      <c r="BE5" s="227"/>
      <c r="BF5" s="227"/>
      <c r="BG5" s="227"/>
      <c r="BH5" s="227"/>
      <c r="BI5" s="227"/>
      <c r="BJ5" s="227"/>
      <c r="BK5" s="227"/>
      <c r="BL5" s="227"/>
      <c r="BM5" s="227"/>
      <c r="BN5" s="227"/>
      <c r="BO5" s="227"/>
      <c r="BP5" s="227"/>
      <c r="BQ5" s="740" t="s">
        <v>382</v>
      </c>
      <c r="BR5" s="741"/>
      <c r="BS5" s="741"/>
      <c r="BT5" s="741"/>
      <c r="BU5" s="741"/>
      <c r="BV5" s="741"/>
      <c r="BW5" s="741"/>
      <c r="BX5" s="741"/>
      <c r="BY5" s="741"/>
      <c r="BZ5" s="741"/>
      <c r="CA5" s="741"/>
      <c r="CB5" s="741"/>
      <c r="CC5" s="741"/>
      <c r="CD5" s="741"/>
      <c r="CE5" s="741"/>
      <c r="CF5" s="741"/>
      <c r="CG5" s="742"/>
      <c r="CH5" s="746" t="s">
        <v>383</v>
      </c>
      <c r="CI5" s="747"/>
      <c r="CJ5" s="747"/>
      <c r="CK5" s="747"/>
      <c r="CL5" s="748"/>
      <c r="CM5" s="746" t="s">
        <v>384</v>
      </c>
      <c r="CN5" s="747"/>
      <c r="CO5" s="747"/>
      <c r="CP5" s="747"/>
      <c r="CQ5" s="748"/>
      <c r="CR5" s="746" t="s">
        <v>385</v>
      </c>
      <c r="CS5" s="747"/>
      <c r="CT5" s="747"/>
      <c r="CU5" s="747"/>
      <c r="CV5" s="748"/>
      <c r="CW5" s="746" t="s">
        <v>386</v>
      </c>
      <c r="CX5" s="747"/>
      <c r="CY5" s="747"/>
      <c r="CZ5" s="747"/>
      <c r="DA5" s="748"/>
      <c r="DB5" s="746" t="s">
        <v>387</v>
      </c>
      <c r="DC5" s="747"/>
      <c r="DD5" s="747"/>
      <c r="DE5" s="747"/>
      <c r="DF5" s="748"/>
      <c r="DG5" s="776" t="s">
        <v>388</v>
      </c>
      <c r="DH5" s="777"/>
      <c r="DI5" s="777"/>
      <c r="DJ5" s="777"/>
      <c r="DK5" s="778"/>
      <c r="DL5" s="776" t="s">
        <v>389</v>
      </c>
      <c r="DM5" s="777"/>
      <c r="DN5" s="777"/>
      <c r="DO5" s="777"/>
      <c r="DP5" s="778"/>
      <c r="DQ5" s="746" t="s">
        <v>390</v>
      </c>
      <c r="DR5" s="747"/>
      <c r="DS5" s="747"/>
      <c r="DT5" s="747"/>
      <c r="DU5" s="748"/>
      <c r="DV5" s="746" t="s">
        <v>381</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391</v>
      </c>
      <c r="C7" s="763"/>
      <c r="D7" s="763"/>
      <c r="E7" s="763"/>
      <c r="F7" s="763"/>
      <c r="G7" s="763"/>
      <c r="H7" s="763"/>
      <c r="I7" s="763"/>
      <c r="J7" s="763"/>
      <c r="K7" s="763"/>
      <c r="L7" s="763"/>
      <c r="M7" s="763"/>
      <c r="N7" s="763"/>
      <c r="O7" s="763"/>
      <c r="P7" s="764"/>
      <c r="Q7" s="765">
        <v>6514</v>
      </c>
      <c r="R7" s="766"/>
      <c r="S7" s="766"/>
      <c r="T7" s="766"/>
      <c r="U7" s="766"/>
      <c r="V7" s="766">
        <v>6387</v>
      </c>
      <c r="W7" s="766"/>
      <c r="X7" s="766"/>
      <c r="Y7" s="766"/>
      <c r="Z7" s="766"/>
      <c r="AA7" s="766">
        <v>127</v>
      </c>
      <c r="AB7" s="766"/>
      <c r="AC7" s="766"/>
      <c r="AD7" s="766"/>
      <c r="AE7" s="767"/>
      <c r="AF7" s="768">
        <v>127</v>
      </c>
      <c r="AG7" s="769"/>
      <c r="AH7" s="769"/>
      <c r="AI7" s="769"/>
      <c r="AJ7" s="770"/>
      <c r="AK7" s="771">
        <v>246</v>
      </c>
      <c r="AL7" s="772"/>
      <c r="AM7" s="772"/>
      <c r="AN7" s="772"/>
      <c r="AO7" s="772"/>
      <c r="AP7" s="772">
        <v>5159</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9"/>
    </row>
    <row r="8" spans="1:131" s="230" customFormat="1" ht="26.25" customHeight="1" x14ac:dyDescent="0.15">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15">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392</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393</v>
      </c>
      <c r="B23" s="802" t="s">
        <v>394</v>
      </c>
      <c r="C23" s="803"/>
      <c r="D23" s="803"/>
      <c r="E23" s="803"/>
      <c r="F23" s="803"/>
      <c r="G23" s="803"/>
      <c r="H23" s="803"/>
      <c r="I23" s="803"/>
      <c r="J23" s="803"/>
      <c r="K23" s="803"/>
      <c r="L23" s="803"/>
      <c r="M23" s="803"/>
      <c r="N23" s="803"/>
      <c r="O23" s="803"/>
      <c r="P23" s="804"/>
      <c r="Q23" s="805">
        <v>6514</v>
      </c>
      <c r="R23" s="806"/>
      <c r="S23" s="806"/>
      <c r="T23" s="806"/>
      <c r="U23" s="806"/>
      <c r="V23" s="806">
        <v>6387</v>
      </c>
      <c r="W23" s="806"/>
      <c r="X23" s="806"/>
      <c r="Y23" s="806"/>
      <c r="Z23" s="806"/>
      <c r="AA23" s="806">
        <v>127</v>
      </c>
      <c r="AB23" s="806"/>
      <c r="AC23" s="806"/>
      <c r="AD23" s="806"/>
      <c r="AE23" s="807"/>
      <c r="AF23" s="808">
        <v>127</v>
      </c>
      <c r="AG23" s="806"/>
      <c r="AH23" s="806"/>
      <c r="AI23" s="806"/>
      <c r="AJ23" s="809"/>
      <c r="AK23" s="810"/>
      <c r="AL23" s="811"/>
      <c r="AM23" s="811"/>
      <c r="AN23" s="811"/>
      <c r="AO23" s="811"/>
      <c r="AP23" s="806">
        <v>5159</v>
      </c>
      <c r="AQ23" s="806"/>
      <c r="AR23" s="806"/>
      <c r="AS23" s="806"/>
      <c r="AT23" s="806"/>
      <c r="AU23" s="822"/>
      <c r="AV23" s="822"/>
      <c r="AW23" s="822"/>
      <c r="AX23" s="822"/>
      <c r="AY23" s="823"/>
      <c r="AZ23" s="824" t="s">
        <v>395</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396</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397</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374</v>
      </c>
      <c r="B26" s="741"/>
      <c r="C26" s="741"/>
      <c r="D26" s="741"/>
      <c r="E26" s="741"/>
      <c r="F26" s="741"/>
      <c r="G26" s="741"/>
      <c r="H26" s="741"/>
      <c r="I26" s="741"/>
      <c r="J26" s="741"/>
      <c r="K26" s="741"/>
      <c r="L26" s="741"/>
      <c r="M26" s="741"/>
      <c r="N26" s="741"/>
      <c r="O26" s="741"/>
      <c r="P26" s="742"/>
      <c r="Q26" s="746" t="s">
        <v>398</v>
      </c>
      <c r="R26" s="747"/>
      <c r="S26" s="747"/>
      <c r="T26" s="747"/>
      <c r="U26" s="748"/>
      <c r="V26" s="746" t="s">
        <v>399</v>
      </c>
      <c r="W26" s="747"/>
      <c r="X26" s="747"/>
      <c r="Y26" s="747"/>
      <c r="Z26" s="748"/>
      <c r="AA26" s="746" t="s">
        <v>400</v>
      </c>
      <c r="AB26" s="747"/>
      <c r="AC26" s="747"/>
      <c r="AD26" s="747"/>
      <c r="AE26" s="747"/>
      <c r="AF26" s="827" t="s">
        <v>401</v>
      </c>
      <c r="AG26" s="828"/>
      <c r="AH26" s="828"/>
      <c r="AI26" s="828"/>
      <c r="AJ26" s="829"/>
      <c r="AK26" s="747" t="s">
        <v>402</v>
      </c>
      <c r="AL26" s="747"/>
      <c r="AM26" s="747"/>
      <c r="AN26" s="747"/>
      <c r="AO26" s="748"/>
      <c r="AP26" s="746" t="s">
        <v>403</v>
      </c>
      <c r="AQ26" s="747"/>
      <c r="AR26" s="747"/>
      <c r="AS26" s="747"/>
      <c r="AT26" s="748"/>
      <c r="AU26" s="746" t="s">
        <v>404</v>
      </c>
      <c r="AV26" s="747"/>
      <c r="AW26" s="747"/>
      <c r="AX26" s="747"/>
      <c r="AY26" s="748"/>
      <c r="AZ26" s="746" t="s">
        <v>405</v>
      </c>
      <c r="BA26" s="747"/>
      <c r="BB26" s="747"/>
      <c r="BC26" s="747"/>
      <c r="BD26" s="748"/>
      <c r="BE26" s="746" t="s">
        <v>381</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406</v>
      </c>
      <c r="C28" s="763"/>
      <c r="D28" s="763"/>
      <c r="E28" s="763"/>
      <c r="F28" s="763"/>
      <c r="G28" s="763"/>
      <c r="H28" s="763"/>
      <c r="I28" s="763"/>
      <c r="J28" s="763"/>
      <c r="K28" s="763"/>
      <c r="L28" s="763"/>
      <c r="M28" s="763"/>
      <c r="N28" s="763"/>
      <c r="O28" s="763"/>
      <c r="P28" s="764"/>
      <c r="Q28" s="835">
        <v>452</v>
      </c>
      <c r="R28" s="836"/>
      <c r="S28" s="836"/>
      <c r="T28" s="836"/>
      <c r="U28" s="836"/>
      <c r="V28" s="836">
        <v>452</v>
      </c>
      <c r="W28" s="836"/>
      <c r="X28" s="836"/>
      <c r="Y28" s="836"/>
      <c r="Z28" s="836"/>
      <c r="AA28" s="836">
        <v>0</v>
      </c>
      <c r="AB28" s="836"/>
      <c r="AC28" s="836"/>
      <c r="AD28" s="836"/>
      <c r="AE28" s="837"/>
      <c r="AF28" s="838">
        <v>0</v>
      </c>
      <c r="AG28" s="836"/>
      <c r="AH28" s="836"/>
      <c r="AI28" s="836"/>
      <c r="AJ28" s="839"/>
      <c r="AK28" s="840">
        <v>56</v>
      </c>
      <c r="AL28" s="841"/>
      <c r="AM28" s="841"/>
      <c r="AN28" s="841"/>
      <c r="AO28" s="841"/>
      <c r="AP28" s="841" t="s">
        <v>512</v>
      </c>
      <c r="AQ28" s="841"/>
      <c r="AR28" s="841"/>
      <c r="AS28" s="841"/>
      <c r="AT28" s="841"/>
      <c r="AU28" s="841" t="s">
        <v>512</v>
      </c>
      <c r="AV28" s="841"/>
      <c r="AW28" s="841"/>
      <c r="AX28" s="841"/>
      <c r="AY28" s="841"/>
      <c r="AZ28" s="842" t="s">
        <v>512</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407</v>
      </c>
      <c r="C29" s="794"/>
      <c r="D29" s="794"/>
      <c r="E29" s="794"/>
      <c r="F29" s="794"/>
      <c r="G29" s="794"/>
      <c r="H29" s="794"/>
      <c r="I29" s="794"/>
      <c r="J29" s="794"/>
      <c r="K29" s="794"/>
      <c r="L29" s="794"/>
      <c r="M29" s="794"/>
      <c r="N29" s="794"/>
      <c r="O29" s="794"/>
      <c r="P29" s="795"/>
      <c r="Q29" s="796">
        <v>430</v>
      </c>
      <c r="R29" s="797"/>
      <c r="S29" s="797"/>
      <c r="T29" s="797"/>
      <c r="U29" s="797"/>
      <c r="V29" s="797">
        <v>416</v>
      </c>
      <c r="W29" s="797"/>
      <c r="X29" s="797"/>
      <c r="Y29" s="797"/>
      <c r="Z29" s="797"/>
      <c r="AA29" s="797">
        <v>14</v>
      </c>
      <c r="AB29" s="797"/>
      <c r="AC29" s="797"/>
      <c r="AD29" s="797"/>
      <c r="AE29" s="798"/>
      <c r="AF29" s="799">
        <v>14</v>
      </c>
      <c r="AG29" s="800"/>
      <c r="AH29" s="800"/>
      <c r="AI29" s="800"/>
      <c r="AJ29" s="801"/>
      <c r="AK29" s="847">
        <v>77</v>
      </c>
      <c r="AL29" s="843"/>
      <c r="AM29" s="843"/>
      <c r="AN29" s="843"/>
      <c r="AO29" s="843"/>
      <c r="AP29" s="843" t="s">
        <v>512</v>
      </c>
      <c r="AQ29" s="843"/>
      <c r="AR29" s="843"/>
      <c r="AS29" s="843"/>
      <c r="AT29" s="843"/>
      <c r="AU29" s="843" t="s">
        <v>512</v>
      </c>
      <c r="AV29" s="843"/>
      <c r="AW29" s="843"/>
      <c r="AX29" s="843"/>
      <c r="AY29" s="843"/>
      <c r="AZ29" s="844" t="s">
        <v>512</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408</v>
      </c>
      <c r="C30" s="794"/>
      <c r="D30" s="794"/>
      <c r="E30" s="794"/>
      <c r="F30" s="794"/>
      <c r="G30" s="794"/>
      <c r="H30" s="794"/>
      <c r="I30" s="794"/>
      <c r="J30" s="794"/>
      <c r="K30" s="794"/>
      <c r="L30" s="794"/>
      <c r="M30" s="794"/>
      <c r="N30" s="794"/>
      <c r="O30" s="794"/>
      <c r="P30" s="795"/>
      <c r="Q30" s="796">
        <v>62</v>
      </c>
      <c r="R30" s="797"/>
      <c r="S30" s="797"/>
      <c r="T30" s="797"/>
      <c r="U30" s="797"/>
      <c r="V30" s="797">
        <v>62</v>
      </c>
      <c r="W30" s="797"/>
      <c r="X30" s="797"/>
      <c r="Y30" s="797"/>
      <c r="Z30" s="797"/>
      <c r="AA30" s="797">
        <v>0</v>
      </c>
      <c r="AB30" s="797"/>
      <c r="AC30" s="797"/>
      <c r="AD30" s="797"/>
      <c r="AE30" s="798"/>
      <c r="AF30" s="799">
        <v>0</v>
      </c>
      <c r="AG30" s="800"/>
      <c r="AH30" s="800"/>
      <c r="AI30" s="800"/>
      <c r="AJ30" s="801"/>
      <c r="AK30" s="847">
        <v>20</v>
      </c>
      <c r="AL30" s="843"/>
      <c r="AM30" s="843"/>
      <c r="AN30" s="843"/>
      <c r="AO30" s="843"/>
      <c r="AP30" s="843" t="s">
        <v>512</v>
      </c>
      <c r="AQ30" s="843"/>
      <c r="AR30" s="843"/>
      <c r="AS30" s="843"/>
      <c r="AT30" s="843"/>
      <c r="AU30" s="843" t="s">
        <v>512</v>
      </c>
      <c r="AV30" s="843"/>
      <c r="AW30" s="843"/>
      <c r="AX30" s="843"/>
      <c r="AY30" s="843"/>
      <c r="AZ30" s="844" t="s">
        <v>512</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409</v>
      </c>
      <c r="C31" s="794"/>
      <c r="D31" s="794"/>
      <c r="E31" s="794"/>
      <c r="F31" s="794"/>
      <c r="G31" s="794"/>
      <c r="H31" s="794"/>
      <c r="I31" s="794"/>
      <c r="J31" s="794"/>
      <c r="K31" s="794"/>
      <c r="L31" s="794"/>
      <c r="M31" s="794"/>
      <c r="N31" s="794"/>
      <c r="O31" s="794"/>
      <c r="P31" s="795"/>
      <c r="Q31" s="796">
        <v>138</v>
      </c>
      <c r="R31" s="797"/>
      <c r="S31" s="797"/>
      <c r="T31" s="797"/>
      <c r="U31" s="797"/>
      <c r="V31" s="797">
        <v>138</v>
      </c>
      <c r="W31" s="797"/>
      <c r="X31" s="797"/>
      <c r="Y31" s="797"/>
      <c r="Z31" s="797"/>
      <c r="AA31" s="797">
        <v>0</v>
      </c>
      <c r="AB31" s="797"/>
      <c r="AC31" s="797"/>
      <c r="AD31" s="797"/>
      <c r="AE31" s="798"/>
      <c r="AF31" s="799">
        <v>0</v>
      </c>
      <c r="AG31" s="800"/>
      <c r="AH31" s="800"/>
      <c r="AI31" s="800"/>
      <c r="AJ31" s="801"/>
      <c r="AK31" s="847">
        <v>36</v>
      </c>
      <c r="AL31" s="843"/>
      <c r="AM31" s="843"/>
      <c r="AN31" s="843"/>
      <c r="AO31" s="843"/>
      <c r="AP31" s="843">
        <v>303</v>
      </c>
      <c r="AQ31" s="843"/>
      <c r="AR31" s="843"/>
      <c r="AS31" s="843"/>
      <c r="AT31" s="843"/>
      <c r="AU31" s="843">
        <v>170</v>
      </c>
      <c r="AV31" s="843"/>
      <c r="AW31" s="843"/>
      <c r="AX31" s="843"/>
      <c r="AY31" s="843"/>
      <c r="AZ31" s="844" t="s">
        <v>512</v>
      </c>
      <c r="BA31" s="844"/>
      <c r="BB31" s="844"/>
      <c r="BC31" s="844"/>
      <c r="BD31" s="844"/>
      <c r="BE31" s="845" t="s">
        <v>576</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410</v>
      </c>
      <c r="C32" s="794"/>
      <c r="D32" s="794"/>
      <c r="E32" s="794"/>
      <c r="F32" s="794"/>
      <c r="G32" s="794"/>
      <c r="H32" s="794"/>
      <c r="I32" s="794"/>
      <c r="J32" s="794"/>
      <c r="K32" s="794"/>
      <c r="L32" s="794"/>
      <c r="M32" s="794"/>
      <c r="N32" s="794"/>
      <c r="O32" s="794"/>
      <c r="P32" s="795"/>
      <c r="Q32" s="796">
        <v>182</v>
      </c>
      <c r="R32" s="797"/>
      <c r="S32" s="797"/>
      <c r="T32" s="797"/>
      <c r="U32" s="797"/>
      <c r="V32" s="797">
        <v>182</v>
      </c>
      <c r="W32" s="797"/>
      <c r="X32" s="797"/>
      <c r="Y32" s="797"/>
      <c r="Z32" s="797"/>
      <c r="AA32" s="797">
        <v>0</v>
      </c>
      <c r="AB32" s="797"/>
      <c r="AC32" s="797"/>
      <c r="AD32" s="797"/>
      <c r="AE32" s="798"/>
      <c r="AF32" s="799">
        <v>0</v>
      </c>
      <c r="AG32" s="800"/>
      <c r="AH32" s="800"/>
      <c r="AI32" s="800"/>
      <c r="AJ32" s="801"/>
      <c r="AK32" s="847">
        <v>147</v>
      </c>
      <c r="AL32" s="843"/>
      <c r="AM32" s="843"/>
      <c r="AN32" s="843"/>
      <c r="AO32" s="843"/>
      <c r="AP32" s="843">
        <v>814</v>
      </c>
      <c r="AQ32" s="843"/>
      <c r="AR32" s="843"/>
      <c r="AS32" s="843"/>
      <c r="AT32" s="843"/>
      <c r="AU32" s="843">
        <v>814</v>
      </c>
      <c r="AV32" s="843"/>
      <c r="AW32" s="843"/>
      <c r="AX32" s="843"/>
      <c r="AY32" s="843"/>
      <c r="AZ32" s="844" t="s">
        <v>512</v>
      </c>
      <c r="BA32" s="844"/>
      <c r="BB32" s="844"/>
      <c r="BC32" s="844"/>
      <c r="BD32" s="844"/>
      <c r="BE32" s="845" t="s">
        <v>576</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411</v>
      </c>
      <c r="C33" s="794"/>
      <c r="D33" s="794"/>
      <c r="E33" s="794"/>
      <c r="F33" s="794"/>
      <c r="G33" s="794"/>
      <c r="H33" s="794"/>
      <c r="I33" s="794"/>
      <c r="J33" s="794"/>
      <c r="K33" s="794"/>
      <c r="L33" s="794"/>
      <c r="M33" s="794"/>
      <c r="N33" s="794"/>
      <c r="O33" s="794"/>
      <c r="P33" s="795"/>
      <c r="Q33" s="796">
        <v>124</v>
      </c>
      <c r="R33" s="797"/>
      <c r="S33" s="797"/>
      <c r="T33" s="797"/>
      <c r="U33" s="797"/>
      <c r="V33" s="797">
        <v>124</v>
      </c>
      <c r="W33" s="797"/>
      <c r="X33" s="797"/>
      <c r="Y33" s="797"/>
      <c r="Z33" s="797"/>
      <c r="AA33" s="797">
        <v>0</v>
      </c>
      <c r="AB33" s="797"/>
      <c r="AC33" s="797"/>
      <c r="AD33" s="797"/>
      <c r="AE33" s="798"/>
      <c r="AF33" s="799">
        <v>0</v>
      </c>
      <c r="AG33" s="800"/>
      <c r="AH33" s="800"/>
      <c r="AI33" s="800"/>
      <c r="AJ33" s="801"/>
      <c r="AK33" s="847">
        <v>0</v>
      </c>
      <c r="AL33" s="843"/>
      <c r="AM33" s="843"/>
      <c r="AN33" s="843"/>
      <c r="AO33" s="843"/>
      <c r="AP33" s="843">
        <v>746</v>
      </c>
      <c r="AQ33" s="843"/>
      <c r="AR33" s="843"/>
      <c r="AS33" s="843"/>
      <c r="AT33" s="843"/>
      <c r="AU33" s="843" t="s">
        <v>512</v>
      </c>
      <c r="AV33" s="843"/>
      <c r="AW33" s="843"/>
      <c r="AX33" s="843"/>
      <c r="AY33" s="843"/>
      <c r="AZ33" s="844" t="s">
        <v>512</v>
      </c>
      <c r="BA33" s="844"/>
      <c r="BB33" s="844"/>
      <c r="BC33" s="844"/>
      <c r="BD33" s="844"/>
      <c r="BE33" s="845" t="s">
        <v>576</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412</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393</v>
      </c>
      <c r="B63" s="802" t="s">
        <v>413</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15</v>
      </c>
      <c r="AG63" s="857"/>
      <c r="AH63" s="857"/>
      <c r="AI63" s="857"/>
      <c r="AJ63" s="858"/>
      <c r="AK63" s="859"/>
      <c r="AL63" s="854"/>
      <c r="AM63" s="854"/>
      <c r="AN63" s="854"/>
      <c r="AO63" s="854"/>
      <c r="AP63" s="857">
        <v>1863</v>
      </c>
      <c r="AQ63" s="857"/>
      <c r="AR63" s="857"/>
      <c r="AS63" s="857"/>
      <c r="AT63" s="857"/>
      <c r="AU63" s="857">
        <v>984</v>
      </c>
      <c r="AV63" s="857"/>
      <c r="AW63" s="857"/>
      <c r="AX63" s="857"/>
      <c r="AY63" s="857"/>
      <c r="AZ63" s="861"/>
      <c r="BA63" s="861"/>
      <c r="BB63" s="861"/>
      <c r="BC63" s="861"/>
      <c r="BD63" s="861"/>
      <c r="BE63" s="862"/>
      <c r="BF63" s="862"/>
      <c r="BG63" s="862"/>
      <c r="BH63" s="862"/>
      <c r="BI63" s="863"/>
      <c r="BJ63" s="864" t="s">
        <v>395</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415</v>
      </c>
      <c r="B66" s="741"/>
      <c r="C66" s="741"/>
      <c r="D66" s="741"/>
      <c r="E66" s="741"/>
      <c r="F66" s="741"/>
      <c r="G66" s="741"/>
      <c r="H66" s="741"/>
      <c r="I66" s="741"/>
      <c r="J66" s="741"/>
      <c r="K66" s="741"/>
      <c r="L66" s="741"/>
      <c r="M66" s="741"/>
      <c r="N66" s="741"/>
      <c r="O66" s="741"/>
      <c r="P66" s="742"/>
      <c r="Q66" s="746" t="s">
        <v>398</v>
      </c>
      <c r="R66" s="747"/>
      <c r="S66" s="747"/>
      <c r="T66" s="747"/>
      <c r="U66" s="748"/>
      <c r="V66" s="746" t="s">
        <v>416</v>
      </c>
      <c r="W66" s="747"/>
      <c r="X66" s="747"/>
      <c r="Y66" s="747"/>
      <c r="Z66" s="748"/>
      <c r="AA66" s="746" t="s">
        <v>417</v>
      </c>
      <c r="AB66" s="747"/>
      <c r="AC66" s="747"/>
      <c r="AD66" s="747"/>
      <c r="AE66" s="748"/>
      <c r="AF66" s="867" t="s">
        <v>418</v>
      </c>
      <c r="AG66" s="828"/>
      <c r="AH66" s="828"/>
      <c r="AI66" s="828"/>
      <c r="AJ66" s="868"/>
      <c r="AK66" s="746" t="s">
        <v>419</v>
      </c>
      <c r="AL66" s="741"/>
      <c r="AM66" s="741"/>
      <c r="AN66" s="741"/>
      <c r="AO66" s="742"/>
      <c r="AP66" s="746" t="s">
        <v>420</v>
      </c>
      <c r="AQ66" s="747"/>
      <c r="AR66" s="747"/>
      <c r="AS66" s="747"/>
      <c r="AT66" s="748"/>
      <c r="AU66" s="746" t="s">
        <v>421</v>
      </c>
      <c r="AV66" s="747"/>
      <c r="AW66" s="747"/>
      <c r="AX66" s="747"/>
      <c r="AY66" s="748"/>
      <c r="AZ66" s="746" t="s">
        <v>381</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c r="C68" s="883"/>
      <c r="D68" s="883"/>
      <c r="E68" s="883"/>
      <c r="F68" s="883"/>
      <c r="G68" s="883"/>
      <c r="H68" s="883"/>
      <c r="I68" s="883"/>
      <c r="J68" s="883"/>
      <c r="K68" s="883"/>
      <c r="L68" s="883"/>
      <c r="M68" s="883"/>
      <c r="N68" s="883"/>
      <c r="O68" s="883"/>
      <c r="P68" s="884"/>
      <c r="Q68" s="885"/>
      <c r="R68" s="879"/>
      <c r="S68" s="879"/>
      <c r="T68" s="879"/>
      <c r="U68" s="879"/>
      <c r="V68" s="879"/>
      <c r="W68" s="879"/>
      <c r="X68" s="879"/>
      <c r="Y68" s="879"/>
      <c r="Z68" s="879"/>
      <c r="AA68" s="879"/>
      <c r="AB68" s="879"/>
      <c r="AC68" s="879"/>
      <c r="AD68" s="879"/>
      <c r="AE68" s="879"/>
      <c r="AF68" s="879"/>
      <c r="AG68" s="879"/>
      <c r="AH68" s="879"/>
      <c r="AI68" s="879"/>
      <c r="AJ68" s="879"/>
      <c r="AK68" s="879"/>
      <c r="AL68" s="879"/>
      <c r="AM68" s="879"/>
      <c r="AN68" s="879"/>
      <c r="AO68" s="879"/>
      <c r="AP68" s="879"/>
      <c r="AQ68" s="879"/>
      <c r="AR68" s="879"/>
      <c r="AS68" s="879"/>
      <c r="AT68" s="879"/>
      <c r="AU68" s="879"/>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c r="C69" s="887"/>
      <c r="D69" s="887"/>
      <c r="E69" s="887"/>
      <c r="F69" s="887"/>
      <c r="G69" s="887"/>
      <c r="H69" s="887"/>
      <c r="I69" s="887"/>
      <c r="J69" s="887"/>
      <c r="K69" s="887"/>
      <c r="L69" s="887"/>
      <c r="M69" s="887"/>
      <c r="N69" s="887"/>
      <c r="O69" s="887"/>
      <c r="P69" s="888"/>
      <c r="Q69" s="889"/>
      <c r="R69" s="843"/>
      <c r="S69" s="843"/>
      <c r="T69" s="843"/>
      <c r="U69" s="843"/>
      <c r="V69" s="843"/>
      <c r="W69" s="843"/>
      <c r="X69" s="843"/>
      <c r="Y69" s="843"/>
      <c r="Z69" s="843"/>
      <c r="AA69" s="843"/>
      <c r="AB69" s="843"/>
      <c r="AC69" s="843"/>
      <c r="AD69" s="843"/>
      <c r="AE69" s="843"/>
      <c r="AF69" s="843"/>
      <c r="AG69" s="843"/>
      <c r="AH69" s="843"/>
      <c r="AI69" s="843"/>
      <c r="AJ69" s="843"/>
      <c r="AK69" s="843"/>
      <c r="AL69" s="843"/>
      <c r="AM69" s="843"/>
      <c r="AN69" s="843"/>
      <c r="AO69" s="843"/>
      <c r="AP69" s="843"/>
      <c r="AQ69" s="843"/>
      <c r="AR69" s="843"/>
      <c r="AS69" s="843"/>
      <c r="AT69" s="843"/>
      <c r="AU69" s="843"/>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c r="C70" s="887"/>
      <c r="D70" s="887"/>
      <c r="E70" s="887"/>
      <c r="F70" s="887"/>
      <c r="G70" s="887"/>
      <c r="H70" s="887"/>
      <c r="I70" s="887"/>
      <c r="J70" s="887"/>
      <c r="K70" s="887"/>
      <c r="L70" s="887"/>
      <c r="M70" s="887"/>
      <c r="N70" s="887"/>
      <c r="O70" s="887"/>
      <c r="P70" s="888"/>
      <c r="Q70" s="889"/>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843"/>
      <c r="AO70" s="843"/>
      <c r="AP70" s="843"/>
      <c r="AQ70" s="843"/>
      <c r="AR70" s="843"/>
      <c r="AS70" s="843"/>
      <c r="AT70" s="843"/>
      <c r="AU70" s="843"/>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c r="C71" s="887"/>
      <c r="D71" s="887"/>
      <c r="E71" s="887"/>
      <c r="F71" s="887"/>
      <c r="G71" s="887"/>
      <c r="H71" s="887"/>
      <c r="I71" s="887"/>
      <c r="J71" s="887"/>
      <c r="K71" s="887"/>
      <c r="L71" s="887"/>
      <c r="M71" s="887"/>
      <c r="N71" s="887"/>
      <c r="O71" s="887"/>
      <c r="P71" s="888"/>
      <c r="Q71" s="889"/>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c r="C72" s="887"/>
      <c r="D72" s="887"/>
      <c r="E72" s="887"/>
      <c r="F72" s="887"/>
      <c r="G72" s="887"/>
      <c r="H72" s="887"/>
      <c r="I72" s="887"/>
      <c r="J72" s="887"/>
      <c r="K72" s="887"/>
      <c r="L72" s="887"/>
      <c r="M72" s="887"/>
      <c r="N72" s="887"/>
      <c r="O72" s="887"/>
      <c r="P72" s="888"/>
      <c r="Q72" s="889"/>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393</v>
      </c>
      <c r="B88" s="802" t="s">
        <v>422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802" t="s">
        <v>423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428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431</v>
      </c>
      <c r="AB109" s="906"/>
      <c r="AC109" s="906"/>
      <c r="AD109" s="906"/>
      <c r="AE109" s="907"/>
      <c r="AF109" s="905" t="s">
        <v>432</v>
      </c>
      <c r="AG109" s="906"/>
      <c r="AH109" s="906"/>
      <c r="AI109" s="906"/>
      <c r="AJ109" s="907"/>
      <c r="AK109" s="905" t="s">
        <v>311</v>
      </c>
      <c r="AL109" s="906"/>
      <c r="AM109" s="906"/>
      <c r="AN109" s="906"/>
      <c r="AO109" s="907"/>
      <c r="AP109" s="905" t="s">
        <v>433</v>
      </c>
      <c r="AQ109" s="906"/>
      <c r="AR109" s="906"/>
      <c r="AS109" s="906"/>
      <c r="AT109" s="908"/>
      <c r="AU109" s="925" t="s">
        <v>430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431</v>
      </c>
      <c r="BR109" s="906"/>
      <c r="BS109" s="906"/>
      <c r="BT109" s="906"/>
      <c r="BU109" s="907"/>
      <c r="BV109" s="905" t="s">
        <v>432</v>
      </c>
      <c r="BW109" s="906"/>
      <c r="BX109" s="906"/>
      <c r="BY109" s="906"/>
      <c r="BZ109" s="907"/>
      <c r="CA109" s="905" t="s">
        <v>311</v>
      </c>
      <c r="CB109" s="906"/>
      <c r="CC109" s="906"/>
      <c r="CD109" s="906"/>
      <c r="CE109" s="907"/>
      <c r="CF109" s="926" t="s">
        <v>433</v>
      </c>
      <c r="CG109" s="926"/>
      <c r="CH109" s="926"/>
      <c r="CI109" s="926"/>
      <c r="CJ109" s="926"/>
      <c r="CK109" s="905" t="s">
        <v>434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431</v>
      </c>
      <c r="DH109" s="906"/>
      <c r="DI109" s="906"/>
      <c r="DJ109" s="906"/>
      <c r="DK109" s="907"/>
      <c r="DL109" s="905" t="s">
        <v>432</v>
      </c>
      <c r="DM109" s="906"/>
      <c r="DN109" s="906"/>
      <c r="DO109" s="906"/>
      <c r="DP109" s="907"/>
      <c r="DQ109" s="905" t="s">
        <v>311</v>
      </c>
      <c r="DR109" s="906"/>
      <c r="DS109" s="906"/>
      <c r="DT109" s="906"/>
      <c r="DU109" s="907"/>
      <c r="DV109" s="905" t="s">
        <v>433</v>
      </c>
      <c r="DW109" s="906"/>
      <c r="DX109" s="906"/>
      <c r="DY109" s="906"/>
      <c r="DZ109" s="908"/>
    </row>
    <row r="110" spans="1:131" s="224" customFormat="1" ht="26.25" customHeight="1" x14ac:dyDescent="0.15">
      <c r="A110" s="909" t="s">
        <v>435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594800</v>
      </c>
      <c r="AB110" s="913"/>
      <c r="AC110" s="913"/>
      <c r="AD110" s="913"/>
      <c r="AE110" s="914"/>
      <c r="AF110" s="915">
        <v>597278</v>
      </c>
      <c r="AG110" s="913"/>
      <c r="AH110" s="913"/>
      <c r="AI110" s="913"/>
      <c r="AJ110" s="914"/>
      <c r="AK110" s="915">
        <v>654428</v>
      </c>
      <c r="AL110" s="913"/>
      <c r="AM110" s="913"/>
      <c r="AN110" s="913"/>
      <c r="AO110" s="914"/>
      <c r="AP110" s="916">
        <v>27.5</v>
      </c>
      <c r="AQ110" s="917"/>
      <c r="AR110" s="917"/>
      <c r="AS110" s="917"/>
      <c r="AT110" s="918"/>
      <c r="AU110" s="919" t="s">
        <v>74</v>
      </c>
      <c r="AV110" s="920"/>
      <c r="AW110" s="920"/>
      <c r="AX110" s="920"/>
      <c r="AY110" s="920"/>
      <c r="AZ110" s="942" t="s">
        <v>436</v>
      </c>
      <c r="BA110" s="910"/>
      <c r="BB110" s="910"/>
      <c r="BC110" s="910"/>
      <c r="BD110" s="910"/>
      <c r="BE110" s="910"/>
      <c r="BF110" s="910"/>
      <c r="BG110" s="910"/>
      <c r="BH110" s="910"/>
      <c r="BI110" s="910"/>
      <c r="BJ110" s="910"/>
      <c r="BK110" s="910"/>
      <c r="BL110" s="910"/>
      <c r="BM110" s="910"/>
      <c r="BN110" s="910"/>
      <c r="BO110" s="910"/>
      <c r="BP110" s="911"/>
      <c r="BQ110" s="943">
        <v>5369013</v>
      </c>
      <c r="BR110" s="944"/>
      <c r="BS110" s="944"/>
      <c r="BT110" s="944"/>
      <c r="BU110" s="944"/>
      <c r="BV110" s="944">
        <v>5195327</v>
      </c>
      <c r="BW110" s="944"/>
      <c r="BX110" s="944"/>
      <c r="BY110" s="944"/>
      <c r="BZ110" s="944"/>
      <c r="CA110" s="944">
        <v>5159399</v>
      </c>
      <c r="CB110" s="944"/>
      <c r="CC110" s="944"/>
      <c r="CD110" s="944"/>
      <c r="CE110" s="944"/>
      <c r="CF110" s="957">
        <v>217</v>
      </c>
      <c r="CG110" s="958"/>
      <c r="CH110" s="958"/>
      <c r="CI110" s="958"/>
      <c r="CJ110" s="958"/>
      <c r="CK110" s="959" t="s">
        <v>437</v>
      </c>
      <c r="CL110" s="960"/>
      <c r="CM110" s="942" t="s">
        <v>438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147</v>
      </c>
      <c r="DH110" s="944"/>
      <c r="DI110" s="944"/>
      <c r="DJ110" s="944"/>
      <c r="DK110" s="944"/>
      <c r="DL110" s="944" t="s">
        <v>147</v>
      </c>
      <c r="DM110" s="944"/>
      <c r="DN110" s="944"/>
      <c r="DO110" s="944"/>
      <c r="DP110" s="944"/>
      <c r="DQ110" s="944" t="s">
        <v>147</v>
      </c>
      <c r="DR110" s="944"/>
      <c r="DS110" s="944"/>
      <c r="DT110" s="944"/>
      <c r="DU110" s="944"/>
      <c r="DV110" s="945" t="s">
        <v>147</v>
      </c>
      <c r="DW110" s="945"/>
      <c r="DX110" s="945"/>
      <c r="DY110" s="945"/>
      <c r="DZ110" s="946"/>
    </row>
    <row r="111" spans="1:131" s="224" customFormat="1" ht="26.25" customHeight="1" x14ac:dyDescent="0.15">
      <c r="A111" s="947" t="s">
        <v>439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147</v>
      </c>
      <c r="AB111" s="951"/>
      <c r="AC111" s="951"/>
      <c r="AD111" s="951"/>
      <c r="AE111" s="952"/>
      <c r="AF111" s="953" t="s">
        <v>147</v>
      </c>
      <c r="AG111" s="951"/>
      <c r="AH111" s="951"/>
      <c r="AI111" s="951"/>
      <c r="AJ111" s="952"/>
      <c r="AK111" s="953" t="s">
        <v>147</v>
      </c>
      <c r="AL111" s="951"/>
      <c r="AM111" s="951"/>
      <c r="AN111" s="951"/>
      <c r="AO111" s="952"/>
      <c r="AP111" s="954" t="s">
        <v>147</v>
      </c>
      <c r="AQ111" s="955"/>
      <c r="AR111" s="955"/>
      <c r="AS111" s="955"/>
      <c r="AT111" s="956"/>
      <c r="AU111" s="921"/>
      <c r="AV111" s="922"/>
      <c r="AW111" s="922"/>
      <c r="AX111" s="922"/>
      <c r="AY111" s="922"/>
      <c r="AZ111" s="935" t="s">
        <v>440</v>
      </c>
      <c r="BA111" s="936"/>
      <c r="BB111" s="936"/>
      <c r="BC111" s="936"/>
      <c r="BD111" s="936"/>
      <c r="BE111" s="936"/>
      <c r="BF111" s="936"/>
      <c r="BG111" s="936"/>
      <c r="BH111" s="936"/>
      <c r="BI111" s="936"/>
      <c r="BJ111" s="936"/>
      <c r="BK111" s="936"/>
      <c r="BL111" s="936"/>
      <c r="BM111" s="936"/>
      <c r="BN111" s="936"/>
      <c r="BO111" s="936"/>
      <c r="BP111" s="937"/>
      <c r="BQ111" s="938" t="s">
        <v>147</v>
      </c>
      <c r="BR111" s="939"/>
      <c r="BS111" s="939"/>
      <c r="BT111" s="939"/>
      <c r="BU111" s="939"/>
      <c r="BV111" s="939" t="s">
        <v>147</v>
      </c>
      <c r="BW111" s="939"/>
      <c r="BX111" s="939"/>
      <c r="BY111" s="939"/>
      <c r="BZ111" s="939"/>
      <c r="CA111" s="939">
        <v>53640</v>
      </c>
      <c r="CB111" s="939"/>
      <c r="CC111" s="939"/>
      <c r="CD111" s="939"/>
      <c r="CE111" s="939"/>
      <c r="CF111" s="933">
        <v>2.2999999999999998</v>
      </c>
      <c r="CG111" s="934"/>
      <c r="CH111" s="934"/>
      <c r="CI111" s="934"/>
      <c r="CJ111" s="934"/>
      <c r="CK111" s="961"/>
      <c r="CL111" s="962"/>
      <c r="CM111" s="935" t="s">
        <v>441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147</v>
      </c>
      <c r="DH111" s="939"/>
      <c r="DI111" s="939"/>
      <c r="DJ111" s="939"/>
      <c r="DK111" s="939"/>
      <c r="DL111" s="939" t="s">
        <v>147</v>
      </c>
      <c r="DM111" s="939"/>
      <c r="DN111" s="939"/>
      <c r="DO111" s="939"/>
      <c r="DP111" s="939"/>
      <c r="DQ111" s="939" t="s">
        <v>147</v>
      </c>
      <c r="DR111" s="939"/>
      <c r="DS111" s="939"/>
      <c r="DT111" s="939"/>
      <c r="DU111" s="939"/>
      <c r="DV111" s="940" t="s">
        <v>147</v>
      </c>
      <c r="DW111" s="940"/>
      <c r="DX111" s="940"/>
      <c r="DY111" s="940"/>
      <c r="DZ111" s="941"/>
    </row>
    <row r="112" spans="1:131" s="224" customFormat="1" ht="26.25" customHeight="1" x14ac:dyDescent="0.15">
      <c r="A112" s="965" t="s">
        <v>442</v>
      </c>
      <c r="B112" s="966"/>
      <c r="C112" s="936" t="s">
        <v>443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147</v>
      </c>
      <c r="AB112" s="972"/>
      <c r="AC112" s="972"/>
      <c r="AD112" s="972"/>
      <c r="AE112" s="973"/>
      <c r="AF112" s="974" t="s">
        <v>147</v>
      </c>
      <c r="AG112" s="972"/>
      <c r="AH112" s="972"/>
      <c r="AI112" s="972"/>
      <c r="AJ112" s="973"/>
      <c r="AK112" s="974" t="s">
        <v>147</v>
      </c>
      <c r="AL112" s="972"/>
      <c r="AM112" s="972"/>
      <c r="AN112" s="972"/>
      <c r="AO112" s="973"/>
      <c r="AP112" s="975" t="s">
        <v>147</v>
      </c>
      <c r="AQ112" s="976"/>
      <c r="AR112" s="976"/>
      <c r="AS112" s="976"/>
      <c r="AT112" s="977"/>
      <c r="AU112" s="921"/>
      <c r="AV112" s="922"/>
      <c r="AW112" s="922"/>
      <c r="AX112" s="922"/>
      <c r="AY112" s="922"/>
      <c r="AZ112" s="935" t="s">
        <v>444</v>
      </c>
      <c r="BA112" s="936"/>
      <c r="BB112" s="936"/>
      <c r="BC112" s="936"/>
      <c r="BD112" s="936"/>
      <c r="BE112" s="936"/>
      <c r="BF112" s="936"/>
      <c r="BG112" s="936"/>
      <c r="BH112" s="936"/>
      <c r="BI112" s="936"/>
      <c r="BJ112" s="936"/>
      <c r="BK112" s="936"/>
      <c r="BL112" s="936"/>
      <c r="BM112" s="936"/>
      <c r="BN112" s="936"/>
      <c r="BO112" s="936"/>
      <c r="BP112" s="937"/>
      <c r="BQ112" s="938">
        <v>1144710</v>
      </c>
      <c r="BR112" s="939"/>
      <c r="BS112" s="939"/>
      <c r="BT112" s="939"/>
      <c r="BU112" s="939"/>
      <c r="BV112" s="939">
        <v>1072391</v>
      </c>
      <c r="BW112" s="939"/>
      <c r="BX112" s="939"/>
      <c r="BY112" s="939"/>
      <c r="BZ112" s="939"/>
      <c r="CA112" s="939">
        <v>983426</v>
      </c>
      <c r="CB112" s="939"/>
      <c r="CC112" s="939"/>
      <c r="CD112" s="939"/>
      <c r="CE112" s="939"/>
      <c r="CF112" s="933">
        <v>41.4</v>
      </c>
      <c r="CG112" s="934"/>
      <c r="CH112" s="934"/>
      <c r="CI112" s="934"/>
      <c r="CJ112" s="934"/>
      <c r="CK112" s="961"/>
      <c r="CL112" s="962"/>
      <c r="CM112" s="935" t="s">
        <v>445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147</v>
      </c>
      <c r="DH112" s="939"/>
      <c r="DI112" s="939"/>
      <c r="DJ112" s="939"/>
      <c r="DK112" s="939"/>
      <c r="DL112" s="939" t="s">
        <v>147</v>
      </c>
      <c r="DM112" s="939"/>
      <c r="DN112" s="939"/>
      <c r="DO112" s="939"/>
      <c r="DP112" s="939"/>
      <c r="DQ112" s="939">
        <v>53640</v>
      </c>
      <c r="DR112" s="939"/>
      <c r="DS112" s="939"/>
      <c r="DT112" s="939"/>
      <c r="DU112" s="939"/>
      <c r="DV112" s="940">
        <v>2.2999999999999998</v>
      </c>
      <c r="DW112" s="940"/>
      <c r="DX112" s="940"/>
      <c r="DY112" s="940"/>
      <c r="DZ112" s="941"/>
    </row>
    <row r="113" spans="1:130" s="224" customFormat="1" ht="26.25" customHeight="1" x14ac:dyDescent="0.15">
      <c r="A113" s="967"/>
      <c r="B113" s="968"/>
      <c r="C113" s="936" t="s">
        <v>446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121138</v>
      </c>
      <c r="AB113" s="951"/>
      <c r="AC113" s="951"/>
      <c r="AD113" s="951"/>
      <c r="AE113" s="952"/>
      <c r="AF113" s="953">
        <v>124946</v>
      </c>
      <c r="AG113" s="951"/>
      <c r="AH113" s="951"/>
      <c r="AI113" s="951"/>
      <c r="AJ113" s="952"/>
      <c r="AK113" s="953">
        <v>123681</v>
      </c>
      <c r="AL113" s="951"/>
      <c r="AM113" s="951"/>
      <c r="AN113" s="951"/>
      <c r="AO113" s="952"/>
      <c r="AP113" s="954">
        <v>5.2</v>
      </c>
      <c r="AQ113" s="955"/>
      <c r="AR113" s="955"/>
      <c r="AS113" s="955"/>
      <c r="AT113" s="956"/>
      <c r="AU113" s="921"/>
      <c r="AV113" s="922"/>
      <c r="AW113" s="922"/>
      <c r="AX113" s="922"/>
      <c r="AY113" s="922"/>
      <c r="AZ113" s="935" t="s">
        <v>447</v>
      </c>
      <c r="BA113" s="936"/>
      <c r="BB113" s="936"/>
      <c r="BC113" s="936"/>
      <c r="BD113" s="936"/>
      <c r="BE113" s="936"/>
      <c r="BF113" s="936"/>
      <c r="BG113" s="936"/>
      <c r="BH113" s="936"/>
      <c r="BI113" s="936"/>
      <c r="BJ113" s="936"/>
      <c r="BK113" s="936"/>
      <c r="BL113" s="936"/>
      <c r="BM113" s="936"/>
      <c r="BN113" s="936"/>
      <c r="BO113" s="936"/>
      <c r="BP113" s="937"/>
      <c r="BQ113" s="938">
        <v>47877</v>
      </c>
      <c r="BR113" s="939"/>
      <c r="BS113" s="939"/>
      <c r="BT113" s="939"/>
      <c r="BU113" s="939"/>
      <c r="BV113" s="939">
        <v>29776</v>
      </c>
      <c r="BW113" s="939"/>
      <c r="BX113" s="939"/>
      <c r="BY113" s="939"/>
      <c r="BZ113" s="939"/>
      <c r="CA113" s="939">
        <v>21052</v>
      </c>
      <c r="CB113" s="939"/>
      <c r="CC113" s="939"/>
      <c r="CD113" s="939"/>
      <c r="CE113" s="939"/>
      <c r="CF113" s="933">
        <v>0.9</v>
      </c>
      <c r="CG113" s="934"/>
      <c r="CH113" s="934"/>
      <c r="CI113" s="934"/>
      <c r="CJ113" s="934"/>
      <c r="CK113" s="961"/>
      <c r="CL113" s="962"/>
      <c r="CM113" s="935" t="s">
        <v>448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147</v>
      </c>
      <c r="DH113" s="972"/>
      <c r="DI113" s="972"/>
      <c r="DJ113" s="972"/>
      <c r="DK113" s="973"/>
      <c r="DL113" s="974" t="s">
        <v>147</v>
      </c>
      <c r="DM113" s="972"/>
      <c r="DN113" s="972"/>
      <c r="DO113" s="972"/>
      <c r="DP113" s="973"/>
      <c r="DQ113" s="974" t="s">
        <v>147</v>
      </c>
      <c r="DR113" s="972"/>
      <c r="DS113" s="972"/>
      <c r="DT113" s="972"/>
      <c r="DU113" s="973"/>
      <c r="DV113" s="975" t="s">
        <v>147</v>
      </c>
      <c r="DW113" s="976"/>
      <c r="DX113" s="976"/>
      <c r="DY113" s="976"/>
      <c r="DZ113" s="977"/>
    </row>
    <row r="114" spans="1:130" s="224" customFormat="1" ht="26.25" customHeight="1" x14ac:dyDescent="0.15">
      <c r="A114" s="967"/>
      <c r="B114" s="968"/>
      <c r="C114" s="936" t="s">
        <v>449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17804</v>
      </c>
      <c r="AB114" s="972"/>
      <c r="AC114" s="972"/>
      <c r="AD114" s="972"/>
      <c r="AE114" s="973"/>
      <c r="AF114" s="974">
        <v>18283</v>
      </c>
      <c r="AG114" s="972"/>
      <c r="AH114" s="972"/>
      <c r="AI114" s="972"/>
      <c r="AJ114" s="973"/>
      <c r="AK114" s="974">
        <v>8822</v>
      </c>
      <c r="AL114" s="972"/>
      <c r="AM114" s="972"/>
      <c r="AN114" s="972"/>
      <c r="AO114" s="973"/>
      <c r="AP114" s="975">
        <v>0.4</v>
      </c>
      <c r="AQ114" s="976"/>
      <c r="AR114" s="976"/>
      <c r="AS114" s="976"/>
      <c r="AT114" s="977"/>
      <c r="AU114" s="921"/>
      <c r="AV114" s="922"/>
      <c r="AW114" s="922"/>
      <c r="AX114" s="922"/>
      <c r="AY114" s="922"/>
      <c r="AZ114" s="935" t="s">
        <v>450</v>
      </c>
      <c r="BA114" s="936"/>
      <c r="BB114" s="936"/>
      <c r="BC114" s="936"/>
      <c r="BD114" s="936"/>
      <c r="BE114" s="936"/>
      <c r="BF114" s="936"/>
      <c r="BG114" s="936"/>
      <c r="BH114" s="936"/>
      <c r="BI114" s="936"/>
      <c r="BJ114" s="936"/>
      <c r="BK114" s="936"/>
      <c r="BL114" s="936"/>
      <c r="BM114" s="936"/>
      <c r="BN114" s="936"/>
      <c r="BO114" s="936"/>
      <c r="BP114" s="937"/>
      <c r="BQ114" s="938">
        <v>553699</v>
      </c>
      <c r="BR114" s="939"/>
      <c r="BS114" s="939"/>
      <c r="BT114" s="939"/>
      <c r="BU114" s="939"/>
      <c r="BV114" s="939">
        <v>753241</v>
      </c>
      <c r="BW114" s="939"/>
      <c r="BX114" s="939"/>
      <c r="BY114" s="939"/>
      <c r="BZ114" s="939"/>
      <c r="CA114" s="939">
        <v>592914</v>
      </c>
      <c r="CB114" s="939"/>
      <c r="CC114" s="939"/>
      <c r="CD114" s="939"/>
      <c r="CE114" s="939"/>
      <c r="CF114" s="933">
        <v>24.9</v>
      </c>
      <c r="CG114" s="934"/>
      <c r="CH114" s="934"/>
      <c r="CI114" s="934"/>
      <c r="CJ114" s="934"/>
      <c r="CK114" s="961"/>
      <c r="CL114" s="962"/>
      <c r="CM114" s="935" t="s">
        <v>451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147</v>
      </c>
      <c r="DH114" s="972"/>
      <c r="DI114" s="972"/>
      <c r="DJ114" s="972"/>
      <c r="DK114" s="973"/>
      <c r="DL114" s="974" t="s">
        <v>147</v>
      </c>
      <c r="DM114" s="972"/>
      <c r="DN114" s="972"/>
      <c r="DO114" s="972"/>
      <c r="DP114" s="973"/>
      <c r="DQ114" s="974" t="s">
        <v>147</v>
      </c>
      <c r="DR114" s="972"/>
      <c r="DS114" s="972"/>
      <c r="DT114" s="972"/>
      <c r="DU114" s="973"/>
      <c r="DV114" s="975" t="s">
        <v>147</v>
      </c>
      <c r="DW114" s="976"/>
      <c r="DX114" s="976"/>
      <c r="DY114" s="976"/>
      <c r="DZ114" s="977"/>
    </row>
    <row r="115" spans="1:130" s="224" customFormat="1" ht="26.25" customHeight="1" x14ac:dyDescent="0.15">
      <c r="A115" s="967"/>
      <c r="B115" s="968"/>
      <c r="C115" s="936" t="s">
        <v>452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84</v>
      </c>
      <c r="AB115" s="951"/>
      <c r="AC115" s="951"/>
      <c r="AD115" s="951"/>
      <c r="AE115" s="952"/>
      <c r="AF115" s="953">
        <v>87</v>
      </c>
      <c r="AG115" s="951"/>
      <c r="AH115" s="951"/>
      <c r="AI115" s="951"/>
      <c r="AJ115" s="952"/>
      <c r="AK115" s="953">
        <v>61</v>
      </c>
      <c r="AL115" s="951"/>
      <c r="AM115" s="951"/>
      <c r="AN115" s="951"/>
      <c r="AO115" s="952"/>
      <c r="AP115" s="954">
        <v>0</v>
      </c>
      <c r="AQ115" s="955"/>
      <c r="AR115" s="955"/>
      <c r="AS115" s="955"/>
      <c r="AT115" s="956"/>
      <c r="AU115" s="921"/>
      <c r="AV115" s="922"/>
      <c r="AW115" s="922"/>
      <c r="AX115" s="922"/>
      <c r="AY115" s="922"/>
      <c r="AZ115" s="935" t="s">
        <v>453</v>
      </c>
      <c r="BA115" s="936"/>
      <c r="BB115" s="936"/>
      <c r="BC115" s="936"/>
      <c r="BD115" s="936"/>
      <c r="BE115" s="936"/>
      <c r="BF115" s="936"/>
      <c r="BG115" s="936"/>
      <c r="BH115" s="936"/>
      <c r="BI115" s="936"/>
      <c r="BJ115" s="936"/>
      <c r="BK115" s="936"/>
      <c r="BL115" s="936"/>
      <c r="BM115" s="936"/>
      <c r="BN115" s="936"/>
      <c r="BO115" s="936"/>
      <c r="BP115" s="937"/>
      <c r="BQ115" s="938" t="s">
        <v>147</v>
      </c>
      <c r="BR115" s="939"/>
      <c r="BS115" s="939"/>
      <c r="BT115" s="939"/>
      <c r="BU115" s="939"/>
      <c r="BV115" s="939" t="s">
        <v>147</v>
      </c>
      <c r="BW115" s="939"/>
      <c r="BX115" s="939"/>
      <c r="BY115" s="939"/>
      <c r="BZ115" s="939"/>
      <c r="CA115" s="939" t="s">
        <v>147</v>
      </c>
      <c r="CB115" s="939"/>
      <c r="CC115" s="939"/>
      <c r="CD115" s="939"/>
      <c r="CE115" s="939"/>
      <c r="CF115" s="933" t="s">
        <v>147</v>
      </c>
      <c r="CG115" s="934"/>
      <c r="CH115" s="934"/>
      <c r="CI115" s="934"/>
      <c r="CJ115" s="934"/>
      <c r="CK115" s="961"/>
      <c r="CL115" s="962"/>
      <c r="CM115" s="935" t="s">
        <v>454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147</v>
      </c>
      <c r="DH115" s="972"/>
      <c r="DI115" s="972"/>
      <c r="DJ115" s="972"/>
      <c r="DK115" s="973"/>
      <c r="DL115" s="974" t="s">
        <v>147</v>
      </c>
      <c r="DM115" s="972"/>
      <c r="DN115" s="972"/>
      <c r="DO115" s="972"/>
      <c r="DP115" s="973"/>
      <c r="DQ115" s="974" t="s">
        <v>147</v>
      </c>
      <c r="DR115" s="972"/>
      <c r="DS115" s="972"/>
      <c r="DT115" s="972"/>
      <c r="DU115" s="973"/>
      <c r="DV115" s="975" t="s">
        <v>147</v>
      </c>
      <c r="DW115" s="976"/>
      <c r="DX115" s="976"/>
      <c r="DY115" s="976"/>
      <c r="DZ115" s="977"/>
    </row>
    <row r="116" spans="1:130" s="224" customFormat="1" ht="26.25" customHeight="1" x14ac:dyDescent="0.15">
      <c r="A116" s="969"/>
      <c r="B116" s="970"/>
      <c r="C116" s="978" t="s">
        <v>455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288</v>
      </c>
      <c r="AB116" s="972"/>
      <c r="AC116" s="972"/>
      <c r="AD116" s="972"/>
      <c r="AE116" s="973"/>
      <c r="AF116" s="974">
        <v>123</v>
      </c>
      <c r="AG116" s="972"/>
      <c r="AH116" s="972"/>
      <c r="AI116" s="972"/>
      <c r="AJ116" s="973"/>
      <c r="AK116" s="974">
        <v>151</v>
      </c>
      <c r="AL116" s="972"/>
      <c r="AM116" s="972"/>
      <c r="AN116" s="972"/>
      <c r="AO116" s="973"/>
      <c r="AP116" s="975">
        <v>0</v>
      </c>
      <c r="AQ116" s="976"/>
      <c r="AR116" s="976"/>
      <c r="AS116" s="976"/>
      <c r="AT116" s="977"/>
      <c r="AU116" s="921"/>
      <c r="AV116" s="922"/>
      <c r="AW116" s="922"/>
      <c r="AX116" s="922"/>
      <c r="AY116" s="922"/>
      <c r="AZ116" s="980" t="s">
        <v>456</v>
      </c>
      <c r="BA116" s="981"/>
      <c r="BB116" s="981"/>
      <c r="BC116" s="981"/>
      <c r="BD116" s="981"/>
      <c r="BE116" s="981"/>
      <c r="BF116" s="981"/>
      <c r="BG116" s="981"/>
      <c r="BH116" s="981"/>
      <c r="BI116" s="981"/>
      <c r="BJ116" s="981"/>
      <c r="BK116" s="981"/>
      <c r="BL116" s="981"/>
      <c r="BM116" s="981"/>
      <c r="BN116" s="981"/>
      <c r="BO116" s="981"/>
      <c r="BP116" s="982"/>
      <c r="BQ116" s="938" t="s">
        <v>147</v>
      </c>
      <c r="BR116" s="939"/>
      <c r="BS116" s="939"/>
      <c r="BT116" s="939"/>
      <c r="BU116" s="939"/>
      <c r="BV116" s="939" t="s">
        <v>147</v>
      </c>
      <c r="BW116" s="939"/>
      <c r="BX116" s="939"/>
      <c r="BY116" s="939"/>
      <c r="BZ116" s="939"/>
      <c r="CA116" s="939" t="s">
        <v>147</v>
      </c>
      <c r="CB116" s="939"/>
      <c r="CC116" s="939"/>
      <c r="CD116" s="939"/>
      <c r="CE116" s="939"/>
      <c r="CF116" s="933" t="s">
        <v>147</v>
      </c>
      <c r="CG116" s="934"/>
      <c r="CH116" s="934"/>
      <c r="CI116" s="934"/>
      <c r="CJ116" s="934"/>
      <c r="CK116" s="961"/>
      <c r="CL116" s="962"/>
      <c r="CM116" s="935" t="s">
        <v>457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147</v>
      </c>
      <c r="DH116" s="972"/>
      <c r="DI116" s="972"/>
      <c r="DJ116" s="972"/>
      <c r="DK116" s="973"/>
      <c r="DL116" s="974" t="s">
        <v>147</v>
      </c>
      <c r="DM116" s="972"/>
      <c r="DN116" s="972"/>
      <c r="DO116" s="972"/>
      <c r="DP116" s="973"/>
      <c r="DQ116" s="974" t="s">
        <v>147</v>
      </c>
      <c r="DR116" s="972"/>
      <c r="DS116" s="972"/>
      <c r="DT116" s="972"/>
      <c r="DU116" s="973"/>
      <c r="DV116" s="975" t="s">
        <v>147</v>
      </c>
      <c r="DW116" s="976"/>
      <c r="DX116" s="976"/>
      <c r="DY116" s="976"/>
      <c r="DZ116" s="977"/>
    </row>
    <row r="117" spans="1:130" s="224" customFormat="1" ht="26.25" customHeight="1" x14ac:dyDescent="0.15">
      <c r="A117" s="925" t="s">
        <v>191</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458</v>
      </c>
      <c r="Z117" s="907"/>
      <c r="AA117" s="991">
        <v>734114</v>
      </c>
      <c r="AB117" s="992"/>
      <c r="AC117" s="992"/>
      <c r="AD117" s="992"/>
      <c r="AE117" s="993"/>
      <c r="AF117" s="994">
        <v>740717</v>
      </c>
      <c r="AG117" s="992"/>
      <c r="AH117" s="992"/>
      <c r="AI117" s="992"/>
      <c r="AJ117" s="993"/>
      <c r="AK117" s="994">
        <v>787143</v>
      </c>
      <c r="AL117" s="992"/>
      <c r="AM117" s="992"/>
      <c r="AN117" s="992"/>
      <c r="AO117" s="993"/>
      <c r="AP117" s="995"/>
      <c r="AQ117" s="996"/>
      <c r="AR117" s="996"/>
      <c r="AS117" s="996"/>
      <c r="AT117" s="997"/>
      <c r="AU117" s="921"/>
      <c r="AV117" s="922"/>
      <c r="AW117" s="922"/>
      <c r="AX117" s="922"/>
      <c r="AY117" s="922"/>
      <c r="AZ117" s="987" t="s">
        <v>459</v>
      </c>
      <c r="BA117" s="988"/>
      <c r="BB117" s="988"/>
      <c r="BC117" s="988"/>
      <c r="BD117" s="988"/>
      <c r="BE117" s="988"/>
      <c r="BF117" s="988"/>
      <c r="BG117" s="988"/>
      <c r="BH117" s="988"/>
      <c r="BI117" s="988"/>
      <c r="BJ117" s="988"/>
      <c r="BK117" s="988"/>
      <c r="BL117" s="988"/>
      <c r="BM117" s="988"/>
      <c r="BN117" s="988"/>
      <c r="BO117" s="988"/>
      <c r="BP117" s="989"/>
      <c r="BQ117" s="938" t="s">
        <v>147</v>
      </c>
      <c r="BR117" s="939"/>
      <c r="BS117" s="939"/>
      <c r="BT117" s="939"/>
      <c r="BU117" s="939"/>
      <c r="BV117" s="939" t="s">
        <v>147</v>
      </c>
      <c r="BW117" s="939"/>
      <c r="BX117" s="939"/>
      <c r="BY117" s="939"/>
      <c r="BZ117" s="939"/>
      <c r="CA117" s="939" t="s">
        <v>147</v>
      </c>
      <c r="CB117" s="939"/>
      <c r="CC117" s="939"/>
      <c r="CD117" s="939"/>
      <c r="CE117" s="939"/>
      <c r="CF117" s="933" t="s">
        <v>147</v>
      </c>
      <c r="CG117" s="934"/>
      <c r="CH117" s="934"/>
      <c r="CI117" s="934"/>
      <c r="CJ117" s="934"/>
      <c r="CK117" s="961"/>
      <c r="CL117" s="962"/>
      <c r="CM117" s="935" t="s">
        <v>460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147</v>
      </c>
      <c r="DH117" s="972"/>
      <c r="DI117" s="972"/>
      <c r="DJ117" s="972"/>
      <c r="DK117" s="973"/>
      <c r="DL117" s="974" t="s">
        <v>147</v>
      </c>
      <c r="DM117" s="972"/>
      <c r="DN117" s="972"/>
      <c r="DO117" s="972"/>
      <c r="DP117" s="973"/>
      <c r="DQ117" s="974" t="s">
        <v>147</v>
      </c>
      <c r="DR117" s="972"/>
      <c r="DS117" s="972"/>
      <c r="DT117" s="972"/>
      <c r="DU117" s="973"/>
      <c r="DV117" s="975" t="s">
        <v>147</v>
      </c>
      <c r="DW117" s="976"/>
      <c r="DX117" s="976"/>
      <c r="DY117" s="976"/>
      <c r="DZ117" s="977"/>
    </row>
    <row r="118" spans="1:130" s="224" customFormat="1" ht="26.25" customHeight="1" x14ac:dyDescent="0.15">
      <c r="A118" s="925" t="s">
        <v>434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431</v>
      </c>
      <c r="AB118" s="906"/>
      <c r="AC118" s="906"/>
      <c r="AD118" s="906"/>
      <c r="AE118" s="907"/>
      <c r="AF118" s="905" t="s">
        <v>432</v>
      </c>
      <c r="AG118" s="906"/>
      <c r="AH118" s="906"/>
      <c r="AI118" s="906"/>
      <c r="AJ118" s="907"/>
      <c r="AK118" s="905" t="s">
        <v>311</v>
      </c>
      <c r="AL118" s="906"/>
      <c r="AM118" s="906"/>
      <c r="AN118" s="906"/>
      <c r="AO118" s="907"/>
      <c r="AP118" s="983" t="s">
        <v>433</v>
      </c>
      <c r="AQ118" s="984"/>
      <c r="AR118" s="984"/>
      <c r="AS118" s="984"/>
      <c r="AT118" s="985"/>
      <c r="AU118" s="921"/>
      <c r="AV118" s="922"/>
      <c r="AW118" s="922"/>
      <c r="AX118" s="922"/>
      <c r="AY118" s="922"/>
      <c r="AZ118" s="986" t="s">
        <v>461</v>
      </c>
      <c r="BA118" s="978"/>
      <c r="BB118" s="978"/>
      <c r="BC118" s="978"/>
      <c r="BD118" s="978"/>
      <c r="BE118" s="978"/>
      <c r="BF118" s="978"/>
      <c r="BG118" s="978"/>
      <c r="BH118" s="978"/>
      <c r="BI118" s="978"/>
      <c r="BJ118" s="978"/>
      <c r="BK118" s="978"/>
      <c r="BL118" s="978"/>
      <c r="BM118" s="978"/>
      <c r="BN118" s="978"/>
      <c r="BO118" s="978"/>
      <c r="BP118" s="979"/>
      <c r="BQ118" s="1012" t="s">
        <v>147</v>
      </c>
      <c r="BR118" s="1013"/>
      <c r="BS118" s="1013"/>
      <c r="BT118" s="1013"/>
      <c r="BU118" s="1013"/>
      <c r="BV118" s="1013" t="s">
        <v>147</v>
      </c>
      <c r="BW118" s="1013"/>
      <c r="BX118" s="1013"/>
      <c r="BY118" s="1013"/>
      <c r="BZ118" s="1013"/>
      <c r="CA118" s="1013" t="s">
        <v>147</v>
      </c>
      <c r="CB118" s="1013"/>
      <c r="CC118" s="1013"/>
      <c r="CD118" s="1013"/>
      <c r="CE118" s="1013"/>
      <c r="CF118" s="933" t="s">
        <v>147</v>
      </c>
      <c r="CG118" s="934"/>
      <c r="CH118" s="934"/>
      <c r="CI118" s="934"/>
      <c r="CJ118" s="934"/>
      <c r="CK118" s="961"/>
      <c r="CL118" s="962"/>
      <c r="CM118" s="935" t="s">
        <v>462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147</v>
      </c>
      <c r="DH118" s="972"/>
      <c r="DI118" s="972"/>
      <c r="DJ118" s="972"/>
      <c r="DK118" s="973"/>
      <c r="DL118" s="974" t="s">
        <v>147</v>
      </c>
      <c r="DM118" s="972"/>
      <c r="DN118" s="972"/>
      <c r="DO118" s="972"/>
      <c r="DP118" s="973"/>
      <c r="DQ118" s="974" t="s">
        <v>147</v>
      </c>
      <c r="DR118" s="972"/>
      <c r="DS118" s="972"/>
      <c r="DT118" s="972"/>
      <c r="DU118" s="973"/>
      <c r="DV118" s="975" t="s">
        <v>147</v>
      </c>
      <c r="DW118" s="976"/>
      <c r="DX118" s="976"/>
      <c r="DY118" s="976"/>
      <c r="DZ118" s="977"/>
    </row>
    <row r="119" spans="1:130" s="224" customFormat="1" ht="26.25" customHeight="1" x14ac:dyDescent="0.15">
      <c r="A119" s="1070" t="s">
        <v>437</v>
      </c>
      <c r="B119" s="960"/>
      <c r="C119" s="942" t="s">
        <v>438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147</v>
      </c>
      <c r="AB119" s="913"/>
      <c r="AC119" s="913"/>
      <c r="AD119" s="913"/>
      <c r="AE119" s="914"/>
      <c r="AF119" s="915" t="s">
        <v>147</v>
      </c>
      <c r="AG119" s="913"/>
      <c r="AH119" s="913"/>
      <c r="AI119" s="913"/>
      <c r="AJ119" s="914"/>
      <c r="AK119" s="915" t="s">
        <v>147</v>
      </c>
      <c r="AL119" s="913"/>
      <c r="AM119" s="913"/>
      <c r="AN119" s="913"/>
      <c r="AO119" s="914"/>
      <c r="AP119" s="916" t="s">
        <v>147</v>
      </c>
      <c r="AQ119" s="917"/>
      <c r="AR119" s="917"/>
      <c r="AS119" s="917"/>
      <c r="AT119" s="918"/>
      <c r="AU119" s="923"/>
      <c r="AV119" s="924"/>
      <c r="AW119" s="924"/>
      <c r="AX119" s="924"/>
      <c r="AY119" s="924"/>
      <c r="AZ119" s="247" t="s">
        <v>191</v>
      </c>
      <c r="BA119" s="247"/>
      <c r="BB119" s="247"/>
      <c r="BC119" s="247"/>
      <c r="BD119" s="247"/>
      <c r="BE119" s="247"/>
      <c r="BF119" s="247"/>
      <c r="BG119" s="247"/>
      <c r="BH119" s="247"/>
      <c r="BI119" s="247"/>
      <c r="BJ119" s="247"/>
      <c r="BK119" s="247"/>
      <c r="BL119" s="247"/>
      <c r="BM119" s="247"/>
      <c r="BN119" s="247"/>
      <c r="BO119" s="990" t="s">
        <v>463</v>
      </c>
      <c r="BP119" s="1018"/>
      <c r="BQ119" s="1012">
        <v>7115299</v>
      </c>
      <c r="BR119" s="1013"/>
      <c r="BS119" s="1013"/>
      <c r="BT119" s="1013"/>
      <c r="BU119" s="1013"/>
      <c r="BV119" s="1013">
        <v>7050735</v>
      </c>
      <c r="BW119" s="1013"/>
      <c r="BX119" s="1013"/>
      <c r="BY119" s="1013"/>
      <c r="BZ119" s="1013"/>
      <c r="CA119" s="1013">
        <v>6810431</v>
      </c>
      <c r="CB119" s="1013"/>
      <c r="CC119" s="1013"/>
      <c r="CD119" s="1013"/>
      <c r="CE119" s="1013"/>
      <c r="CF119" s="1014"/>
      <c r="CG119" s="1015"/>
      <c r="CH119" s="1015"/>
      <c r="CI119" s="1015"/>
      <c r="CJ119" s="1016"/>
      <c r="CK119" s="963"/>
      <c r="CL119" s="964"/>
      <c r="CM119" s="986" t="s">
        <v>464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147</v>
      </c>
      <c r="DH119" s="999"/>
      <c r="DI119" s="999"/>
      <c r="DJ119" s="999"/>
      <c r="DK119" s="1000"/>
      <c r="DL119" s="998" t="s">
        <v>147</v>
      </c>
      <c r="DM119" s="999"/>
      <c r="DN119" s="999"/>
      <c r="DO119" s="999"/>
      <c r="DP119" s="1000"/>
      <c r="DQ119" s="998" t="s">
        <v>147</v>
      </c>
      <c r="DR119" s="999"/>
      <c r="DS119" s="999"/>
      <c r="DT119" s="999"/>
      <c r="DU119" s="1000"/>
      <c r="DV119" s="1001" t="s">
        <v>147</v>
      </c>
      <c r="DW119" s="1002"/>
      <c r="DX119" s="1002"/>
      <c r="DY119" s="1002"/>
      <c r="DZ119" s="1003"/>
    </row>
    <row r="120" spans="1:130" s="224" customFormat="1" ht="26.25" customHeight="1" x14ac:dyDescent="0.15">
      <c r="A120" s="1071"/>
      <c r="B120" s="962"/>
      <c r="C120" s="935" t="s">
        <v>441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147</v>
      </c>
      <c r="AB120" s="972"/>
      <c r="AC120" s="972"/>
      <c r="AD120" s="972"/>
      <c r="AE120" s="973"/>
      <c r="AF120" s="974" t="s">
        <v>147</v>
      </c>
      <c r="AG120" s="972"/>
      <c r="AH120" s="972"/>
      <c r="AI120" s="972"/>
      <c r="AJ120" s="973"/>
      <c r="AK120" s="974" t="s">
        <v>147</v>
      </c>
      <c r="AL120" s="972"/>
      <c r="AM120" s="972"/>
      <c r="AN120" s="972"/>
      <c r="AO120" s="973"/>
      <c r="AP120" s="975" t="s">
        <v>147</v>
      </c>
      <c r="AQ120" s="976"/>
      <c r="AR120" s="976"/>
      <c r="AS120" s="976"/>
      <c r="AT120" s="977"/>
      <c r="AU120" s="1004" t="s">
        <v>465</v>
      </c>
      <c r="AV120" s="1005"/>
      <c r="AW120" s="1005"/>
      <c r="AX120" s="1005"/>
      <c r="AY120" s="1006"/>
      <c r="AZ120" s="942" t="s">
        <v>466</v>
      </c>
      <c r="BA120" s="910"/>
      <c r="BB120" s="910"/>
      <c r="BC120" s="910"/>
      <c r="BD120" s="910"/>
      <c r="BE120" s="910"/>
      <c r="BF120" s="910"/>
      <c r="BG120" s="910"/>
      <c r="BH120" s="910"/>
      <c r="BI120" s="910"/>
      <c r="BJ120" s="910"/>
      <c r="BK120" s="910"/>
      <c r="BL120" s="910"/>
      <c r="BM120" s="910"/>
      <c r="BN120" s="910"/>
      <c r="BO120" s="910"/>
      <c r="BP120" s="911"/>
      <c r="BQ120" s="943">
        <v>3052526</v>
      </c>
      <c r="BR120" s="944"/>
      <c r="BS120" s="944"/>
      <c r="BT120" s="944"/>
      <c r="BU120" s="944"/>
      <c r="BV120" s="944">
        <v>3393469</v>
      </c>
      <c r="BW120" s="944"/>
      <c r="BX120" s="944"/>
      <c r="BY120" s="944"/>
      <c r="BZ120" s="944"/>
      <c r="CA120" s="944">
        <v>3313016</v>
      </c>
      <c r="CB120" s="944"/>
      <c r="CC120" s="944"/>
      <c r="CD120" s="944"/>
      <c r="CE120" s="944"/>
      <c r="CF120" s="957">
        <v>139.4</v>
      </c>
      <c r="CG120" s="958"/>
      <c r="CH120" s="958"/>
      <c r="CI120" s="958"/>
      <c r="CJ120" s="958"/>
      <c r="CK120" s="1019" t="s">
        <v>467</v>
      </c>
      <c r="CL120" s="1020"/>
      <c r="CM120" s="1020"/>
      <c r="CN120" s="1020"/>
      <c r="CO120" s="1021"/>
      <c r="CP120" s="1027" t="s">
        <v>410</v>
      </c>
      <c r="CQ120" s="1028"/>
      <c r="CR120" s="1028"/>
      <c r="CS120" s="1028"/>
      <c r="CT120" s="1028"/>
      <c r="CU120" s="1028"/>
      <c r="CV120" s="1028"/>
      <c r="CW120" s="1028"/>
      <c r="CX120" s="1028"/>
      <c r="CY120" s="1028"/>
      <c r="CZ120" s="1028"/>
      <c r="DA120" s="1028"/>
      <c r="DB120" s="1028"/>
      <c r="DC120" s="1028"/>
      <c r="DD120" s="1028"/>
      <c r="DE120" s="1028"/>
      <c r="DF120" s="1029"/>
      <c r="DG120" s="943">
        <v>1032330</v>
      </c>
      <c r="DH120" s="944"/>
      <c r="DI120" s="944"/>
      <c r="DJ120" s="944"/>
      <c r="DK120" s="944"/>
      <c r="DL120" s="944">
        <v>880562</v>
      </c>
      <c r="DM120" s="944"/>
      <c r="DN120" s="944"/>
      <c r="DO120" s="944"/>
      <c r="DP120" s="944"/>
      <c r="DQ120" s="944">
        <v>813597</v>
      </c>
      <c r="DR120" s="944"/>
      <c r="DS120" s="944"/>
      <c r="DT120" s="944"/>
      <c r="DU120" s="944"/>
      <c r="DV120" s="945">
        <v>34.200000000000003</v>
      </c>
      <c r="DW120" s="945"/>
      <c r="DX120" s="945"/>
      <c r="DY120" s="945"/>
      <c r="DZ120" s="946"/>
    </row>
    <row r="121" spans="1:130" s="224" customFormat="1" ht="26.25" customHeight="1" x14ac:dyDescent="0.15">
      <c r="A121" s="1071"/>
      <c r="B121" s="962"/>
      <c r="C121" s="987" t="s">
        <v>468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147</v>
      </c>
      <c r="AB121" s="972"/>
      <c r="AC121" s="972"/>
      <c r="AD121" s="972"/>
      <c r="AE121" s="973"/>
      <c r="AF121" s="974" t="s">
        <v>147</v>
      </c>
      <c r="AG121" s="972"/>
      <c r="AH121" s="972"/>
      <c r="AI121" s="972"/>
      <c r="AJ121" s="973"/>
      <c r="AK121" s="974" t="s">
        <v>147</v>
      </c>
      <c r="AL121" s="972"/>
      <c r="AM121" s="972"/>
      <c r="AN121" s="972"/>
      <c r="AO121" s="973"/>
      <c r="AP121" s="975" t="s">
        <v>147</v>
      </c>
      <c r="AQ121" s="976"/>
      <c r="AR121" s="976"/>
      <c r="AS121" s="976"/>
      <c r="AT121" s="977"/>
      <c r="AU121" s="1007"/>
      <c r="AV121" s="1008"/>
      <c r="AW121" s="1008"/>
      <c r="AX121" s="1008"/>
      <c r="AY121" s="1009"/>
      <c r="AZ121" s="935" t="s">
        <v>469</v>
      </c>
      <c r="BA121" s="936"/>
      <c r="BB121" s="936"/>
      <c r="BC121" s="936"/>
      <c r="BD121" s="936"/>
      <c r="BE121" s="936"/>
      <c r="BF121" s="936"/>
      <c r="BG121" s="936"/>
      <c r="BH121" s="936"/>
      <c r="BI121" s="936"/>
      <c r="BJ121" s="936"/>
      <c r="BK121" s="936"/>
      <c r="BL121" s="936"/>
      <c r="BM121" s="936"/>
      <c r="BN121" s="936"/>
      <c r="BO121" s="936"/>
      <c r="BP121" s="937"/>
      <c r="BQ121" s="938">
        <v>31675</v>
      </c>
      <c r="BR121" s="939"/>
      <c r="BS121" s="939"/>
      <c r="BT121" s="939"/>
      <c r="BU121" s="939"/>
      <c r="BV121" s="939">
        <v>17543</v>
      </c>
      <c r="BW121" s="939"/>
      <c r="BX121" s="939"/>
      <c r="BY121" s="939"/>
      <c r="BZ121" s="939"/>
      <c r="CA121" s="939">
        <v>9162</v>
      </c>
      <c r="CB121" s="939"/>
      <c r="CC121" s="939"/>
      <c r="CD121" s="939"/>
      <c r="CE121" s="939"/>
      <c r="CF121" s="933">
        <v>0.4</v>
      </c>
      <c r="CG121" s="934"/>
      <c r="CH121" s="934"/>
      <c r="CI121" s="934"/>
      <c r="CJ121" s="934"/>
      <c r="CK121" s="1022"/>
      <c r="CL121" s="1023"/>
      <c r="CM121" s="1023"/>
      <c r="CN121" s="1023"/>
      <c r="CO121" s="1024"/>
      <c r="CP121" s="1032" t="s">
        <v>470</v>
      </c>
      <c r="CQ121" s="1033"/>
      <c r="CR121" s="1033"/>
      <c r="CS121" s="1033"/>
      <c r="CT121" s="1033"/>
      <c r="CU121" s="1033"/>
      <c r="CV121" s="1033"/>
      <c r="CW121" s="1033"/>
      <c r="CX121" s="1033"/>
      <c r="CY121" s="1033"/>
      <c r="CZ121" s="1033"/>
      <c r="DA121" s="1033"/>
      <c r="DB121" s="1033"/>
      <c r="DC121" s="1033"/>
      <c r="DD121" s="1033"/>
      <c r="DE121" s="1033"/>
      <c r="DF121" s="1034"/>
      <c r="DG121" s="938">
        <v>112380</v>
      </c>
      <c r="DH121" s="939"/>
      <c r="DI121" s="939"/>
      <c r="DJ121" s="939"/>
      <c r="DK121" s="939"/>
      <c r="DL121" s="939">
        <v>191829</v>
      </c>
      <c r="DM121" s="939"/>
      <c r="DN121" s="939"/>
      <c r="DO121" s="939"/>
      <c r="DP121" s="939"/>
      <c r="DQ121" s="939">
        <v>169829</v>
      </c>
      <c r="DR121" s="939"/>
      <c r="DS121" s="939"/>
      <c r="DT121" s="939"/>
      <c r="DU121" s="939"/>
      <c r="DV121" s="940">
        <v>7.1</v>
      </c>
      <c r="DW121" s="940"/>
      <c r="DX121" s="940"/>
      <c r="DY121" s="940"/>
      <c r="DZ121" s="941"/>
    </row>
    <row r="122" spans="1:130" s="224" customFormat="1" ht="26.25" customHeight="1" x14ac:dyDescent="0.15">
      <c r="A122" s="1071"/>
      <c r="B122" s="962"/>
      <c r="C122" s="935" t="s">
        <v>451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147</v>
      </c>
      <c r="AB122" s="972"/>
      <c r="AC122" s="972"/>
      <c r="AD122" s="972"/>
      <c r="AE122" s="973"/>
      <c r="AF122" s="974" t="s">
        <v>147</v>
      </c>
      <c r="AG122" s="972"/>
      <c r="AH122" s="972"/>
      <c r="AI122" s="972"/>
      <c r="AJ122" s="973"/>
      <c r="AK122" s="974" t="s">
        <v>147</v>
      </c>
      <c r="AL122" s="972"/>
      <c r="AM122" s="972"/>
      <c r="AN122" s="972"/>
      <c r="AO122" s="973"/>
      <c r="AP122" s="975" t="s">
        <v>147</v>
      </c>
      <c r="AQ122" s="976"/>
      <c r="AR122" s="976"/>
      <c r="AS122" s="976"/>
      <c r="AT122" s="977"/>
      <c r="AU122" s="1007"/>
      <c r="AV122" s="1008"/>
      <c r="AW122" s="1008"/>
      <c r="AX122" s="1008"/>
      <c r="AY122" s="1009"/>
      <c r="AZ122" s="986" t="s">
        <v>471</v>
      </c>
      <c r="BA122" s="978"/>
      <c r="BB122" s="978"/>
      <c r="BC122" s="978"/>
      <c r="BD122" s="978"/>
      <c r="BE122" s="978"/>
      <c r="BF122" s="978"/>
      <c r="BG122" s="978"/>
      <c r="BH122" s="978"/>
      <c r="BI122" s="978"/>
      <c r="BJ122" s="978"/>
      <c r="BK122" s="978"/>
      <c r="BL122" s="978"/>
      <c r="BM122" s="978"/>
      <c r="BN122" s="978"/>
      <c r="BO122" s="978"/>
      <c r="BP122" s="979"/>
      <c r="BQ122" s="1012">
        <v>4715338</v>
      </c>
      <c r="BR122" s="1013"/>
      <c r="BS122" s="1013"/>
      <c r="BT122" s="1013"/>
      <c r="BU122" s="1013"/>
      <c r="BV122" s="1013">
        <v>5222716</v>
      </c>
      <c r="BW122" s="1013"/>
      <c r="BX122" s="1013"/>
      <c r="BY122" s="1013"/>
      <c r="BZ122" s="1013"/>
      <c r="CA122" s="1013">
        <v>5493797</v>
      </c>
      <c r="CB122" s="1013"/>
      <c r="CC122" s="1013"/>
      <c r="CD122" s="1013"/>
      <c r="CE122" s="1013"/>
      <c r="CF122" s="1030">
        <v>231.1</v>
      </c>
      <c r="CG122" s="1031"/>
      <c r="CH122" s="1031"/>
      <c r="CI122" s="1031"/>
      <c r="CJ122" s="1031"/>
      <c r="CK122" s="1022"/>
      <c r="CL122" s="1023"/>
      <c r="CM122" s="1023"/>
      <c r="CN122" s="1023"/>
      <c r="CO122" s="1024"/>
      <c r="CP122" s="1032" t="s">
        <v>407</v>
      </c>
      <c r="CQ122" s="1033"/>
      <c r="CR122" s="1033"/>
      <c r="CS122" s="1033"/>
      <c r="CT122" s="1033"/>
      <c r="CU122" s="1033"/>
      <c r="CV122" s="1033"/>
      <c r="CW122" s="1033"/>
      <c r="CX122" s="1033"/>
      <c r="CY122" s="1033"/>
      <c r="CZ122" s="1033"/>
      <c r="DA122" s="1033"/>
      <c r="DB122" s="1033"/>
      <c r="DC122" s="1033"/>
      <c r="DD122" s="1033"/>
      <c r="DE122" s="1033"/>
      <c r="DF122" s="1034"/>
      <c r="DG122" s="938" t="s">
        <v>147</v>
      </c>
      <c r="DH122" s="939"/>
      <c r="DI122" s="939"/>
      <c r="DJ122" s="939"/>
      <c r="DK122" s="939"/>
      <c r="DL122" s="939" t="s">
        <v>147</v>
      </c>
      <c r="DM122" s="939"/>
      <c r="DN122" s="939"/>
      <c r="DO122" s="939"/>
      <c r="DP122" s="939"/>
      <c r="DQ122" s="939" t="s">
        <v>147</v>
      </c>
      <c r="DR122" s="939"/>
      <c r="DS122" s="939"/>
      <c r="DT122" s="939"/>
      <c r="DU122" s="939"/>
      <c r="DV122" s="940" t="s">
        <v>147</v>
      </c>
      <c r="DW122" s="940"/>
      <c r="DX122" s="940"/>
      <c r="DY122" s="940"/>
      <c r="DZ122" s="941"/>
    </row>
    <row r="123" spans="1:130" s="224" customFormat="1" ht="26.25" customHeight="1" x14ac:dyDescent="0.15">
      <c r="A123" s="1071"/>
      <c r="B123" s="962"/>
      <c r="C123" s="935" t="s">
        <v>457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147</v>
      </c>
      <c r="AB123" s="972"/>
      <c r="AC123" s="972"/>
      <c r="AD123" s="972"/>
      <c r="AE123" s="973"/>
      <c r="AF123" s="974" t="s">
        <v>147</v>
      </c>
      <c r="AG123" s="972"/>
      <c r="AH123" s="972"/>
      <c r="AI123" s="972"/>
      <c r="AJ123" s="973"/>
      <c r="AK123" s="974" t="s">
        <v>147</v>
      </c>
      <c r="AL123" s="972"/>
      <c r="AM123" s="972"/>
      <c r="AN123" s="972"/>
      <c r="AO123" s="973"/>
      <c r="AP123" s="975" t="s">
        <v>147</v>
      </c>
      <c r="AQ123" s="976"/>
      <c r="AR123" s="976"/>
      <c r="AS123" s="976"/>
      <c r="AT123" s="977"/>
      <c r="AU123" s="1010"/>
      <c r="AV123" s="1011"/>
      <c r="AW123" s="1011"/>
      <c r="AX123" s="1011"/>
      <c r="AY123" s="1011"/>
      <c r="AZ123" s="247" t="s">
        <v>191</v>
      </c>
      <c r="BA123" s="247"/>
      <c r="BB123" s="247"/>
      <c r="BC123" s="247"/>
      <c r="BD123" s="247"/>
      <c r="BE123" s="247"/>
      <c r="BF123" s="247"/>
      <c r="BG123" s="247"/>
      <c r="BH123" s="247"/>
      <c r="BI123" s="247"/>
      <c r="BJ123" s="247"/>
      <c r="BK123" s="247"/>
      <c r="BL123" s="247"/>
      <c r="BM123" s="247"/>
      <c r="BN123" s="247"/>
      <c r="BO123" s="990" t="s">
        <v>472</v>
      </c>
      <c r="BP123" s="1018"/>
      <c r="BQ123" s="1077">
        <v>7799539</v>
      </c>
      <c r="BR123" s="1044"/>
      <c r="BS123" s="1044"/>
      <c r="BT123" s="1044"/>
      <c r="BU123" s="1044"/>
      <c r="BV123" s="1044">
        <v>8633728</v>
      </c>
      <c r="BW123" s="1044"/>
      <c r="BX123" s="1044"/>
      <c r="BY123" s="1044"/>
      <c r="BZ123" s="1044"/>
      <c r="CA123" s="1044">
        <v>8815975</v>
      </c>
      <c r="CB123" s="1044"/>
      <c r="CC123" s="1044"/>
      <c r="CD123" s="1044"/>
      <c r="CE123" s="1044"/>
      <c r="CF123" s="1014"/>
      <c r="CG123" s="1015"/>
      <c r="CH123" s="1015"/>
      <c r="CI123" s="1015"/>
      <c r="CJ123" s="1016"/>
      <c r="CK123" s="1022"/>
      <c r="CL123" s="1023"/>
      <c r="CM123" s="1023"/>
      <c r="CN123" s="1023"/>
      <c r="CO123" s="1024"/>
      <c r="CP123" s="1032" t="s">
        <v>473</v>
      </c>
      <c r="CQ123" s="1033"/>
      <c r="CR123" s="1033"/>
      <c r="CS123" s="1033"/>
      <c r="CT123" s="1033"/>
      <c r="CU123" s="1033"/>
      <c r="CV123" s="1033"/>
      <c r="CW123" s="1033"/>
      <c r="CX123" s="1033"/>
      <c r="CY123" s="1033"/>
      <c r="CZ123" s="1033"/>
      <c r="DA123" s="1033"/>
      <c r="DB123" s="1033"/>
      <c r="DC123" s="1033"/>
      <c r="DD123" s="1033"/>
      <c r="DE123" s="1033"/>
      <c r="DF123" s="1034"/>
      <c r="DG123" s="971" t="s">
        <v>147</v>
      </c>
      <c r="DH123" s="972"/>
      <c r="DI123" s="972"/>
      <c r="DJ123" s="972"/>
      <c r="DK123" s="973"/>
      <c r="DL123" s="974" t="s">
        <v>147</v>
      </c>
      <c r="DM123" s="972"/>
      <c r="DN123" s="972"/>
      <c r="DO123" s="972"/>
      <c r="DP123" s="973"/>
      <c r="DQ123" s="974" t="s">
        <v>147</v>
      </c>
      <c r="DR123" s="972"/>
      <c r="DS123" s="972"/>
      <c r="DT123" s="972"/>
      <c r="DU123" s="973"/>
      <c r="DV123" s="975" t="s">
        <v>147</v>
      </c>
      <c r="DW123" s="976"/>
      <c r="DX123" s="976"/>
      <c r="DY123" s="976"/>
      <c r="DZ123" s="977"/>
    </row>
    <row r="124" spans="1:130" s="224" customFormat="1" ht="26.25" customHeight="1" thickBot="1" x14ac:dyDescent="0.2">
      <c r="A124" s="1071"/>
      <c r="B124" s="962"/>
      <c r="C124" s="935" t="s">
        <v>460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147</v>
      </c>
      <c r="AB124" s="972"/>
      <c r="AC124" s="972"/>
      <c r="AD124" s="972"/>
      <c r="AE124" s="973"/>
      <c r="AF124" s="974" t="s">
        <v>147</v>
      </c>
      <c r="AG124" s="972"/>
      <c r="AH124" s="972"/>
      <c r="AI124" s="972"/>
      <c r="AJ124" s="973"/>
      <c r="AK124" s="974" t="s">
        <v>147</v>
      </c>
      <c r="AL124" s="972"/>
      <c r="AM124" s="972"/>
      <c r="AN124" s="972"/>
      <c r="AO124" s="973"/>
      <c r="AP124" s="975" t="s">
        <v>474</v>
      </c>
      <c r="AQ124" s="976"/>
      <c r="AR124" s="976"/>
      <c r="AS124" s="976"/>
      <c r="AT124" s="977"/>
      <c r="AU124" s="1073" t="s">
        <v>475</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t="s">
        <v>147</v>
      </c>
      <c r="BR124" s="1040"/>
      <c r="BS124" s="1040"/>
      <c r="BT124" s="1040"/>
      <c r="BU124" s="1040"/>
      <c r="BV124" s="1040" t="s">
        <v>147</v>
      </c>
      <c r="BW124" s="1040"/>
      <c r="BX124" s="1040"/>
      <c r="BY124" s="1040"/>
      <c r="BZ124" s="1040"/>
      <c r="CA124" s="1040" t="s">
        <v>147</v>
      </c>
      <c r="CB124" s="1040"/>
      <c r="CC124" s="1040"/>
      <c r="CD124" s="1040"/>
      <c r="CE124" s="1040"/>
      <c r="CF124" s="1041"/>
      <c r="CG124" s="1042"/>
      <c r="CH124" s="1042"/>
      <c r="CI124" s="1042"/>
      <c r="CJ124" s="1043"/>
      <c r="CK124" s="1025"/>
      <c r="CL124" s="1025"/>
      <c r="CM124" s="1025"/>
      <c r="CN124" s="1025"/>
      <c r="CO124" s="1026"/>
      <c r="CP124" s="1032" t="s">
        <v>476</v>
      </c>
      <c r="CQ124" s="1033"/>
      <c r="CR124" s="1033"/>
      <c r="CS124" s="1033"/>
      <c r="CT124" s="1033"/>
      <c r="CU124" s="1033"/>
      <c r="CV124" s="1033"/>
      <c r="CW124" s="1033"/>
      <c r="CX124" s="1033"/>
      <c r="CY124" s="1033"/>
      <c r="CZ124" s="1033"/>
      <c r="DA124" s="1033"/>
      <c r="DB124" s="1033"/>
      <c r="DC124" s="1033"/>
      <c r="DD124" s="1033"/>
      <c r="DE124" s="1033"/>
      <c r="DF124" s="1034"/>
      <c r="DG124" s="1017" t="s">
        <v>147</v>
      </c>
      <c r="DH124" s="999"/>
      <c r="DI124" s="999"/>
      <c r="DJ124" s="999"/>
      <c r="DK124" s="1000"/>
      <c r="DL124" s="998" t="s">
        <v>147</v>
      </c>
      <c r="DM124" s="999"/>
      <c r="DN124" s="999"/>
      <c r="DO124" s="999"/>
      <c r="DP124" s="1000"/>
      <c r="DQ124" s="998" t="s">
        <v>147</v>
      </c>
      <c r="DR124" s="999"/>
      <c r="DS124" s="999"/>
      <c r="DT124" s="999"/>
      <c r="DU124" s="1000"/>
      <c r="DV124" s="1001" t="s">
        <v>147</v>
      </c>
      <c r="DW124" s="1002"/>
      <c r="DX124" s="1002"/>
      <c r="DY124" s="1002"/>
      <c r="DZ124" s="1003"/>
    </row>
    <row r="125" spans="1:130" s="224" customFormat="1" ht="26.25" customHeight="1" x14ac:dyDescent="0.15">
      <c r="A125" s="1071"/>
      <c r="B125" s="962"/>
      <c r="C125" s="935" t="s">
        <v>462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147</v>
      </c>
      <c r="AB125" s="972"/>
      <c r="AC125" s="972"/>
      <c r="AD125" s="972"/>
      <c r="AE125" s="973"/>
      <c r="AF125" s="974" t="s">
        <v>147</v>
      </c>
      <c r="AG125" s="972"/>
      <c r="AH125" s="972"/>
      <c r="AI125" s="972"/>
      <c r="AJ125" s="973"/>
      <c r="AK125" s="974" t="s">
        <v>147</v>
      </c>
      <c r="AL125" s="972"/>
      <c r="AM125" s="972"/>
      <c r="AN125" s="972"/>
      <c r="AO125" s="973"/>
      <c r="AP125" s="975" t="s">
        <v>147</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477</v>
      </c>
      <c r="CL125" s="1020"/>
      <c r="CM125" s="1020"/>
      <c r="CN125" s="1020"/>
      <c r="CO125" s="1021"/>
      <c r="CP125" s="942" t="s">
        <v>478</v>
      </c>
      <c r="CQ125" s="910"/>
      <c r="CR125" s="910"/>
      <c r="CS125" s="910"/>
      <c r="CT125" s="910"/>
      <c r="CU125" s="910"/>
      <c r="CV125" s="910"/>
      <c r="CW125" s="910"/>
      <c r="CX125" s="910"/>
      <c r="CY125" s="910"/>
      <c r="CZ125" s="910"/>
      <c r="DA125" s="910"/>
      <c r="DB125" s="910"/>
      <c r="DC125" s="910"/>
      <c r="DD125" s="910"/>
      <c r="DE125" s="910"/>
      <c r="DF125" s="911"/>
      <c r="DG125" s="943" t="s">
        <v>147</v>
      </c>
      <c r="DH125" s="944"/>
      <c r="DI125" s="944"/>
      <c r="DJ125" s="944"/>
      <c r="DK125" s="944"/>
      <c r="DL125" s="944" t="s">
        <v>147</v>
      </c>
      <c r="DM125" s="944"/>
      <c r="DN125" s="944"/>
      <c r="DO125" s="944"/>
      <c r="DP125" s="944"/>
      <c r="DQ125" s="944" t="s">
        <v>147</v>
      </c>
      <c r="DR125" s="944"/>
      <c r="DS125" s="944"/>
      <c r="DT125" s="944"/>
      <c r="DU125" s="944"/>
      <c r="DV125" s="945" t="s">
        <v>147</v>
      </c>
      <c r="DW125" s="945"/>
      <c r="DX125" s="945"/>
      <c r="DY125" s="945"/>
      <c r="DZ125" s="946"/>
    </row>
    <row r="126" spans="1:130" s="224" customFormat="1" ht="26.25" customHeight="1" thickBot="1" x14ac:dyDescent="0.2">
      <c r="A126" s="1071"/>
      <c r="B126" s="962"/>
      <c r="C126" s="935" t="s">
        <v>464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147</v>
      </c>
      <c r="AB126" s="972"/>
      <c r="AC126" s="972"/>
      <c r="AD126" s="972"/>
      <c r="AE126" s="973"/>
      <c r="AF126" s="974" t="s">
        <v>147</v>
      </c>
      <c r="AG126" s="972"/>
      <c r="AH126" s="972"/>
      <c r="AI126" s="972"/>
      <c r="AJ126" s="973"/>
      <c r="AK126" s="974" t="s">
        <v>147</v>
      </c>
      <c r="AL126" s="972"/>
      <c r="AM126" s="972"/>
      <c r="AN126" s="972"/>
      <c r="AO126" s="973"/>
      <c r="AP126" s="975" t="s">
        <v>147</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479</v>
      </c>
      <c r="CQ126" s="936"/>
      <c r="CR126" s="936"/>
      <c r="CS126" s="936"/>
      <c r="CT126" s="936"/>
      <c r="CU126" s="936"/>
      <c r="CV126" s="936"/>
      <c r="CW126" s="936"/>
      <c r="CX126" s="936"/>
      <c r="CY126" s="936"/>
      <c r="CZ126" s="936"/>
      <c r="DA126" s="936"/>
      <c r="DB126" s="936"/>
      <c r="DC126" s="936"/>
      <c r="DD126" s="936"/>
      <c r="DE126" s="936"/>
      <c r="DF126" s="937"/>
      <c r="DG126" s="938" t="s">
        <v>147</v>
      </c>
      <c r="DH126" s="939"/>
      <c r="DI126" s="939"/>
      <c r="DJ126" s="939"/>
      <c r="DK126" s="939"/>
      <c r="DL126" s="939" t="s">
        <v>147</v>
      </c>
      <c r="DM126" s="939"/>
      <c r="DN126" s="939"/>
      <c r="DO126" s="939"/>
      <c r="DP126" s="939"/>
      <c r="DQ126" s="939" t="s">
        <v>147</v>
      </c>
      <c r="DR126" s="939"/>
      <c r="DS126" s="939"/>
      <c r="DT126" s="939"/>
      <c r="DU126" s="939"/>
      <c r="DV126" s="940" t="s">
        <v>147</v>
      </c>
      <c r="DW126" s="940"/>
      <c r="DX126" s="940"/>
      <c r="DY126" s="940"/>
      <c r="DZ126" s="941"/>
    </row>
    <row r="127" spans="1:130" s="224" customFormat="1" ht="26.25" customHeight="1" x14ac:dyDescent="0.15">
      <c r="A127" s="1072"/>
      <c r="B127" s="964"/>
      <c r="C127" s="986" t="s">
        <v>480</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84</v>
      </c>
      <c r="AB127" s="972"/>
      <c r="AC127" s="972"/>
      <c r="AD127" s="972"/>
      <c r="AE127" s="973"/>
      <c r="AF127" s="974">
        <v>87</v>
      </c>
      <c r="AG127" s="972"/>
      <c r="AH127" s="972"/>
      <c r="AI127" s="972"/>
      <c r="AJ127" s="973"/>
      <c r="AK127" s="974">
        <v>61</v>
      </c>
      <c r="AL127" s="972"/>
      <c r="AM127" s="972"/>
      <c r="AN127" s="972"/>
      <c r="AO127" s="973"/>
      <c r="AP127" s="975">
        <v>0</v>
      </c>
      <c r="AQ127" s="976"/>
      <c r="AR127" s="976"/>
      <c r="AS127" s="976"/>
      <c r="AT127" s="977"/>
      <c r="AU127" s="226"/>
      <c r="AV127" s="226"/>
      <c r="AW127" s="226"/>
      <c r="AX127" s="1045" t="s">
        <v>481</v>
      </c>
      <c r="AY127" s="1046"/>
      <c r="AZ127" s="1046"/>
      <c r="BA127" s="1046"/>
      <c r="BB127" s="1046"/>
      <c r="BC127" s="1046"/>
      <c r="BD127" s="1046"/>
      <c r="BE127" s="1047"/>
      <c r="BF127" s="1048" t="s">
        <v>482</v>
      </c>
      <c r="BG127" s="1046"/>
      <c r="BH127" s="1046"/>
      <c r="BI127" s="1046"/>
      <c r="BJ127" s="1046"/>
      <c r="BK127" s="1046"/>
      <c r="BL127" s="1047"/>
      <c r="BM127" s="1048" t="s">
        <v>483</v>
      </c>
      <c r="BN127" s="1046"/>
      <c r="BO127" s="1046"/>
      <c r="BP127" s="1046"/>
      <c r="BQ127" s="1046"/>
      <c r="BR127" s="1046"/>
      <c r="BS127" s="1047"/>
      <c r="BT127" s="1048" t="s">
        <v>484</v>
      </c>
      <c r="BU127" s="1046"/>
      <c r="BV127" s="1046"/>
      <c r="BW127" s="1046"/>
      <c r="BX127" s="1046"/>
      <c r="BY127" s="1046"/>
      <c r="BZ127" s="1069"/>
      <c r="CA127" s="226"/>
      <c r="CB127" s="226"/>
      <c r="CC127" s="226"/>
      <c r="CD127" s="249"/>
      <c r="CE127" s="249"/>
      <c r="CF127" s="249"/>
      <c r="CG127" s="226"/>
      <c r="CH127" s="226"/>
      <c r="CI127" s="226"/>
      <c r="CJ127" s="248"/>
      <c r="CK127" s="1036"/>
      <c r="CL127" s="1023"/>
      <c r="CM127" s="1023"/>
      <c r="CN127" s="1023"/>
      <c r="CO127" s="1024"/>
      <c r="CP127" s="935" t="s">
        <v>485</v>
      </c>
      <c r="CQ127" s="936"/>
      <c r="CR127" s="936"/>
      <c r="CS127" s="936"/>
      <c r="CT127" s="936"/>
      <c r="CU127" s="936"/>
      <c r="CV127" s="936"/>
      <c r="CW127" s="936"/>
      <c r="CX127" s="936"/>
      <c r="CY127" s="936"/>
      <c r="CZ127" s="936"/>
      <c r="DA127" s="936"/>
      <c r="DB127" s="936"/>
      <c r="DC127" s="936"/>
      <c r="DD127" s="936"/>
      <c r="DE127" s="936"/>
      <c r="DF127" s="937"/>
      <c r="DG127" s="938" t="s">
        <v>147</v>
      </c>
      <c r="DH127" s="939"/>
      <c r="DI127" s="939"/>
      <c r="DJ127" s="939"/>
      <c r="DK127" s="939"/>
      <c r="DL127" s="939" t="s">
        <v>147</v>
      </c>
      <c r="DM127" s="939"/>
      <c r="DN127" s="939"/>
      <c r="DO127" s="939"/>
      <c r="DP127" s="939"/>
      <c r="DQ127" s="939" t="s">
        <v>147</v>
      </c>
      <c r="DR127" s="939"/>
      <c r="DS127" s="939"/>
      <c r="DT127" s="939"/>
      <c r="DU127" s="939"/>
      <c r="DV127" s="940" t="s">
        <v>147</v>
      </c>
      <c r="DW127" s="940"/>
      <c r="DX127" s="940"/>
      <c r="DY127" s="940"/>
      <c r="DZ127" s="941"/>
    </row>
    <row r="128" spans="1:130" s="224" customFormat="1" ht="26.25" customHeight="1" thickBot="1" x14ac:dyDescent="0.2">
      <c r="A128" s="1055" t="s">
        <v>486</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487</v>
      </c>
      <c r="X128" s="1057"/>
      <c r="Y128" s="1057"/>
      <c r="Z128" s="1058"/>
      <c r="AA128" s="1059">
        <v>24194</v>
      </c>
      <c r="AB128" s="1060"/>
      <c r="AC128" s="1060"/>
      <c r="AD128" s="1060"/>
      <c r="AE128" s="1061"/>
      <c r="AF128" s="1062">
        <v>15191</v>
      </c>
      <c r="AG128" s="1060"/>
      <c r="AH128" s="1060"/>
      <c r="AI128" s="1060"/>
      <c r="AJ128" s="1061"/>
      <c r="AK128" s="1062">
        <v>8654</v>
      </c>
      <c r="AL128" s="1060"/>
      <c r="AM128" s="1060"/>
      <c r="AN128" s="1060"/>
      <c r="AO128" s="1061"/>
      <c r="AP128" s="1063"/>
      <c r="AQ128" s="1064"/>
      <c r="AR128" s="1064"/>
      <c r="AS128" s="1064"/>
      <c r="AT128" s="1065"/>
      <c r="AU128" s="226"/>
      <c r="AV128" s="226"/>
      <c r="AW128" s="226"/>
      <c r="AX128" s="909" t="s">
        <v>488</v>
      </c>
      <c r="AY128" s="910"/>
      <c r="AZ128" s="910"/>
      <c r="BA128" s="910"/>
      <c r="BB128" s="910"/>
      <c r="BC128" s="910"/>
      <c r="BD128" s="910"/>
      <c r="BE128" s="911"/>
      <c r="BF128" s="1066" t="s">
        <v>147</v>
      </c>
      <c r="BG128" s="1067"/>
      <c r="BH128" s="1067"/>
      <c r="BI128" s="1067"/>
      <c r="BJ128" s="1067"/>
      <c r="BK128" s="1067"/>
      <c r="BL128" s="1068"/>
      <c r="BM128" s="1066">
        <v>15</v>
      </c>
      <c r="BN128" s="1067"/>
      <c r="BO128" s="1067"/>
      <c r="BP128" s="1067"/>
      <c r="BQ128" s="1067"/>
      <c r="BR128" s="1067"/>
      <c r="BS128" s="1068"/>
      <c r="BT128" s="1066">
        <v>20</v>
      </c>
      <c r="BU128" s="1067"/>
      <c r="BV128" s="1067"/>
      <c r="BW128" s="1067"/>
      <c r="BX128" s="1067"/>
      <c r="BY128" s="1067"/>
      <c r="BZ128" s="1089"/>
      <c r="CA128" s="249"/>
      <c r="CB128" s="249"/>
      <c r="CC128" s="249"/>
      <c r="CD128" s="249"/>
      <c r="CE128" s="249"/>
      <c r="CF128" s="249"/>
      <c r="CG128" s="226"/>
      <c r="CH128" s="226"/>
      <c r="CI128" s="226"/>
      <c r="CJ128" s="248"/>
      <c r="CK128" s="1037"/>
      <c r="CL128" s="1038"/>
      <c r="CM128" s="1038"/>
      <c r="CN128" s="1038"/>
      <c r="CO128" s="1039"/>
      <c r="CP128" s="1049" t="s">
        <v>489</v>
      </c>
      <c r="CQ128" s="739"/>
      <c r="CR128" s="739"/>
      <c r="CS128" s="739"/>
      <c r="CT128" s="739"/>
      <c r="CU128" s="739"/>
      <c r="CV128" s="739"/>
      <c r="CW128" s="739"/>
      <c r="CX128" s="739"/>
      <c r="CY128" s="739"/>
      <c r="CZ128" s="739"/>
      <c r="DA128" s="739"/>
      <c r="DB128" s="739"/>
      <c r="DC128" s="739"/>
      <c r="DD128" s="739"/>
      <c r="DE128" s="739"/>
      <c r="DF128" s="1050"/>
      <c r="DG128" s="1051" t="s">
        <v>147</v>
      </c>
      <c r="DH128" s="1052"/>
      <c r="DI128" s="1052"/>
      <c r="DJ128" s="1052"/>
      <c r="DK128" s="1052"/>
      <c r="DL128" s="1052" t="s">
        <v>147</v>
      </c>
      <c r="DM128" s="1052"/>
      <c r="DN128" s="1052"/>
      <c r="DO128" s="1052"/>
      <c r="DP128" s="1052"/>
      <c r="DQ128" s="1052" t="s">
        <v>147</v>
      </c>
      <c r="DR128" s="1052"/>
      <c r="DS128" s="1052"/>
      <c r="DT128" s="1052"/>
      <c r="DU128" s="1052"/>
      <c r="DV128" s="1053" t="s">
        <v>147</v>
      </c>
      <c r="DW128" s="1053"/>
      <c r="DX128" s="1053"/>
      <c r="DY128" s="1053"/>
      <c r="DZ128" s="1054"/>
    </row>
    <row r="129" spans="1:131" s="224" customFormat="1" ht="26.25" customHeight="1" x14ac:dyDescent="0.15">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490</v>
      </c>
      <c r="X129" s="1084"/>
      <c r="Y129" s="1084"/>
      <c r="Z129" s="1085"/>
      <c r="AA129" s="971">
        <v>2739211</v>
      </c>
      <c r="AB129" s="972"/>
      <c r="AC129" s="972"/>
      <c r="AD129" s="972"/>
      <c r="AE129" s="973"/>
      <c r="AF129" s="974">
        <v>2951428</v>
      </c>
      <c r="AG129" s="972"/>
      <c r="AH129" s="972"/>
      <c r="AI129" s="972"/>
      <c r="AJ129" s="973"/>
      <c r="AK129" s="974">
        <v>2909939</v>
      </c>
      <c r="AL129" s="972"/>
      <c r="AM129" s="972"/>
      <c r="AN129" s="972"/>
      <c r="AO129" s="973"/>
      <c r="AP129" s="1086"/>
      <c r="AQ129" s="1087"/>
      <c r="AR129" s="1087"/>
      <c r="AS129" s="1087"/>
      <c r="AT129" s="1088"/>
      <c r="AU129" s="227"/>
      <c r="AV129" s="227"/>
      <c r="AW129" s="227"/>
      <c r="AX129" s="1078" t="s">
        <v>491</v>
      </c>
      <c r="AY129" s="936"/>
      <c r="AZ129" s="936"/>
      <c r="BA129" s="936"/>
      <c r="BB129" s="936"/>
      <c r="BC129" s="936"/>
      <c r="BD129" s="936"/>
      <c r="BE129" s="937"/>
      <c r="BF129" s="1079" t="s">
        <v>147</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492</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493</v>
      </c>
      <c r="X130" s="1084"/>
      <c r="Y130" s="1084"/>
      <c r="Z130" s="1085"/>
      <c r="AA130" s="971">
        <v>544015</v>
      </c>
      <c r="AB130" s="972"/>
      <c r="AC130" s="972"/>
      <c r="AD130" s="972"/>
      <c r="AE130" s="973"/>
      <c r="AF130" s="974">
        <v>535591</v>
      </c>
      <c r="AG130" s="972"/>
      <c r="AH130" s="972"/>
      <c r="AI130" s="972"/>
      <c r="AJ130" s="973"/>
      <c r="AK130" s="974">
        <v>532589</v>
      </c>
      <c r="AL130" s="972"/>
      <c r="AM130" s="972"/>
      <c r="AN130" s="972"/>
      <c r="AO130" s="973"/>
      <c r="AP130" s="1086"/>
      <c r="AQ130" s="1087"/>
      <c r="AR130" s="1087"/>
      <c r="AS130" s="1087"/>
      <c r="AT130" s="1088"/>
      <c r="AU130" s="227"/>
      <c r="AV130" s="227"/>
      <c r="AW130" s="227"/>
      <c r="AX130" s="1078" t="s">
        <v>494</v>
      </c>
      <c r="AY130" s="936"/>
      <c r="AZ130" s="936"/>
      <c r="BA130" s="936"/>
      <c r="BB130" s="936"/>
      <c r="BC130" s="936"/>
      <c r="BD130" s="936"/>
      <c r="BE130" s="937"/>
      <c r="BF130" s="1114">
        <v>8.5</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495</v>
      </c>
      <c r="X131" s="1121"/>
      <c r="Y131" s="1121"/>
      <c r="Z131" s="1122"/>
      <c r="AA131" s="1017">
        <v>2195196</v>
      </c>
      <c r="AB131" s="999"/>
      <c r="AC131" s="999"/>
      <c r="AD131" s="999"/>
      <c r="AE131" s="1000"/>
      <c r="AF131" s="998">
        <v>2415837</v>
      </c>
      <c r="AG131" s="999"/>
      <c r="AH131" s="999"/>
      <c r="AI131" s="999"/>
      <c r="AJ131" s="1000"/>
      <c r="AK131" s="998">
        <v>2377350</v>
      </c>
      <c r="AL131" s="999"/>
      <c r="AM131" s="999"/>
      <c r="AN131" s="999"/>
      <c r="AO131" s="1000"/>
      <c r="AP131" s="1123"/>
      <c r="AQ131" s="1124"/>
      <c r="AR131" s="1124"/>
      <c r="AS131" s="1124"/>
      <c r="AT131" s="1125"/>
      <c r="AU131" s="227"/>
      <c r="AV131" s="227"/>
      <c r="AW131" s="227"/>
      <c r="AX131" s="1096" t="s">
        <v>496</v>
      </c>
      <c r="AY131" s="739"/>
      <c r="AZ131" s="739"/>
      <c r="BA131" s="739"/>
      <c r="BB131" s="739"/>
      <c r="BC131" s="739"/>
      <c r="BD131" s="739"/>
      <c r="BE131" s="1050"/>
      <c r="BF131" s="1097" t="s">
        <v>497</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498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499</v>
      </c>
      <c r="W132" s="1107"/>
      <c r="X132" s="1107"/>
      <c r="Y132" s="1107"/>
      <c r="Z132" s="1108"/>
      <c r="AA132" s="1109">
        <v>7.5576394999999996</v>
      </c>
      <c r="AB132" s="1110"/>
      <c r="AC132" s="1110"/>
      <c r="AD132" s="1110"/>
      <c r="AE132" s="1111"/>
      <c r="AF132" s="1112">
        <v>7.8620784429999997</v>
      </c>
      <c r="AG132" s="1110"/>
      <c r="AH132" s="1110"/>
      <c r="AI132" s="1110"/>
      <c r="AJ132" s="1111"/>
      <c r="AK132" s="1112">
        <v>10.343449639999999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500</v>
      </c>
      <c r="W133" s="1090"/>
      <c r="X133" s="1090"/>
      <c r="Y133" s="1090"/>
      <c r="Z133" s="1091"/>
      <c r="AA133" s="1092">
        <v>9.6999999999999993</v>
      </c>
      <c r="AB133" s="1093"/>
      <c r="AC133" s="1093"/>
      <c r="AD133" s="1093"/>
      <c r="AE133" s="1094"/>
      <c r="AF133" s="1092">
        <v>8.6</v>
      </c>
      <c r="AG133" s="1093"/>
      <c r="AH133" s="1093"/>
      <c r="AI133" s="1093"/>
      <c r="AJ133" s="1094"/>
      <c r="AK133" s="1092">
        <v>8.5</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raXdTfERzdQPyOt1+JBTTvw4Y1/VY+YftfY0azMRohKFN8FhcbS/5lZ7GrRSPH+BxFK4cAqI/OJsJcntBzhCg==" saltValue="aB0PybE0F/JrRaWQHe5D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MLnAPwBym2/Ma9YrqP42aUk0dz+8XWgZ3SLteun4tHBE5Rn7P9OcJ+311kH1vFvaWJEEVcJkoWAFuvvhwTUGDw==" saltValue="jEWst7k/rxUFaInxDll/d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pVsLqDTjHXDOVxmL1MU8hhbjGuhpsZ+9GuyCIgoKPoKIa4st2WUkc4ueI98XyW5p/U55hvJEpolZ9FrM7sIEw==" saltValue="UYZ8GYWI4kKJqh4PnOHr8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503</v>
      </c>
      <c r="AL6" s="260"/>
      <c r="AM6" s="260"/>
      <c r="AN6" s="260"/>
    </row>
    <row r="7" spans="1:46" ht="13.5" customHeight="1" x14ac:dyDescent="0.15">
      <c r="A7" s="259"/>
      <c r="AK7" s="262"/>
      <c r="AL7" s="263"/>
      <c r="AM7" s="263"/>
      <c r="AN7" s="264"/>
      <c r="AO7" s="1127" t="s">
        <v>504</v>
      </c>
      <c r="AP7" s="265"/>
      <c r="AQ7" s="266" t="s">
        <v>505</v>
      </c>
      <c r="AR7" s="267"/>
    </row>
    <row r="8" spans="1:46" x14ac:dyDescent="0.15">
      <c r="A8" s="259"/>
      <c r="AK8" s="268"/>
      <c r="AL8" s="269"/>
      <c r="AM8" s="269"/>
      <c r="AN8" s="270"/>
      <c r="AO8" s="1128"/>
      <c r="AP8" s="271" t="s">
        <v>506</v>
      </c>
      <c r="AQ8" s="272" t="s">
        <v>507</v>
      </c>
      <c r="AR8" s="273" t="s">
        <v>508</v>
      </c>
    </row>
    <row r="9" spans="1:46" x14ac:dyDescent="0.15">
      <c r="A9" s="259"/>
      <c r="AK9" s="1129" t="s">
        <v>509</v>
      </c>
      <c r="AL9" s="1130"/>
      <c r="AM9" s="1130"/>
      <c r="AN9" s="1131"/>
      <c r="AO9" s="274">
        <v>600392</v>
      </c>
      <c r="AP9" s="274">
        <v>211480</v>
      </c>
      <c r="AQ9" s="275">
        <v>239803</v>
      </c>
      <c r="AR9" s="276">
        <v>-11.8</v>
      </c>
    </row>
    <row r="10" spans="1:46" ht="13.5" customHeight="1" x14ac:dyDescent="0.15">
      <c r="A10" s="259"/>
      <c r="AK10" s="1129" t="s">
        <v>510</v>
      </c>
      <c r="AL10" s="1130"/>
      <c r="AM10" s="1130"/>
      <c r="AN10" s="1131"/>
      <c r="AO10" s="277">
        <v>125800</v>
      </c>
      <c r="AP10" s="277">
        <v>44311</v>
      </c>
      <c r="AQ10" s="278">
        <v>35073</v>
      </c>
      <c r="AR10" s="279">
        <v>26.3</v>
      </c>
    </row>
    <row r="11" spans="1:46" ht="13.5" customHeight="1" x14ac:dyDescent="0.15">
      <c r="A11" s="259"/>
      <c r="AK11" s="1129" t="s">
        <v>511</v>
      </c>
      <c r="AL11" s="1130"/>
      <c r="AM11" s="1130"/>
      <c r="AN11" s="1131"/>
      <c r="AO11" s="277" t="s">
        <v>512</v>
      </c>
      <c r="AP11" s="277" t="s">
        <v>512</v>
      </c>
      <c r="AQ11" s="278">
        <v>3640</v>
      </c>
      <c r="AR11" s="279" t="s">
        <v>512</v>
      </c>
    </row>
    <row r="12" spans="1:46" ht="13.5" customHeight="1" x14ac:dyDescent="0.15">
      <c r="A12" s="259"/>
      <c r="AK12" s="1129" t="s">
        <v>513</v>
      </c>
      <c r="AL12" s="1130"/>
      <c r="AM12" s="1130"/>
      <c r="AN12" s="1131"/>
      <c r="AO12" s="277" t="s">
        <v>512</v>
      </c>
      <c r="AP12" s="277" t="s">
        <v>512</v>
      </c>
      <c r="AQ12" s="278" t="s">
        <v>512</v>
      </c>
      <c r="AR12" s="279" t="s">
        <v>512</v>
      </c>
    </row>
    <row r="13" spans="1:46" ht="13.5" customHeight="1" x14ac:dyDescent="0.15">
      <c r="A13" s="259"/>
      <c r="AK13" s="1129" t="s">
        <v>514</v>
      </c>
      <c r="AL13" s="1130"/>
      <c r="AM13" s="1130"/>
      <c r="AN13" s="1131"/>
      <c r="AO13" s="277">
        <v>33381</v>
      </c>
      <c r="AP13" s="277">
        <v>11758</v>
      </c>
      <c r="AQ13" s="278">
        <v>11407</v>
      </c>
      <c r="AR13" s="279">
        <v>3.1</v>
      </c>
    </row>
    <row r="14" spans="1:46" ht="13.5" customHeight="1" x14ac:dyDescent="0.15">
      <c r="A14" s="259"/>
      <c r="AK14" s="1129" t="s">
        <v>515</v>
      </c>
      <c r="AL14" s="1130"/>
      <c r="AM14" s="1130"/>
      <c r="AN14" s="1131"/>
      <c r="AO14" s="277">
        <v>45775</v>
      </c>
      <c r="AP14" s="277">
        <v>16124</v>
      </c>
      <c r="AQ14" s="278">
        <v>4585</v>
      </c>
      <c r="AR14" s="279">
        <v>251.7</v>
      </c>
    </row>
    <row r="15" spans="1:46" ht="13.5" customHeight="1" x14ac:dyDescent="0.15">
      <c r="A15" s="259"/>
      <c r="AK15" s="1132" t="s">
        <v>516</v>
      </c>
      <c r="AL15" s="1133"/>
      <c r="AM15" s="1133"/>
      <c r="AN15" s="1134"/>
      <c r="AO15" s="277">
        <v>-47879</v>
      </c>
      <c r="AP15" s="277">
        <v>-16865</v>
      </c>
      <c r="AQ15" s="278">
        <v>-18839</v>
      </c>
      <c r="AR15" s="279">
        <v>-10.5</v>
      </c>
    </row>
    <row r="16" spans="1:46" x14ac:dyDescent="0.15">
      <c r="A16" s="259"/>
      <c r="AK16" s="1132" t="s">
        <v>191</v>
      </c>
      <c r="AL16" s="1133"/>
      <c r="AM16" s="1133"/>
      <c r="AN16" s="1134"/>
      <c r="AO16" s="277">
        <v>757469</v>
      </c>
      <c r="AP16" s="277">
        <v>266808</v>
      </c>
      <c r="AQ16" s="278">
        <v>275669</v>
      </c>
      <c r="AR16" s="279">
        <v>-3.2</v>
      </c>
    </row>
    <row r="17" spans="1:46" x14ac:dyDescent="0.15">
      <c r="A17" s="259"/>
    </row>
    <row r="18" spans="1:46" x14ac:dyDescent="0.15">
      <c r="A18" s="259"/>
      <c r="AQ18" s="280"/>
      <c r="AR18" s="280"/>
    </row>
    <row r="19" spans="1:46" x14ac:dyDescent="0.15">
      <c r="A19" s="259"/>
      <c r="AK19" s="255" t="s">
        <v>517</v>
      </c>
    </row>
    <row r="20" spans="1:46" x14ac:dyDescent="0.15">
      <c r="A20" s="259"/>
      <c r="AK20" s="281"/>
      <c r="AL20" s="282"/>
      <c r="AM20" s="282"/>
      <c r="AN20" s="283"/>
      <c r="AO20" s="284" t="s">
        <v>518</v>
      </c>
      <c r="AP20" s="285" t="s">
        <v>519</v>
      </c>
      <c r="AQ20" s="286" t="s">
        <v>520</v>
      </c>
      <c r="AR20" s="287"/>
    </row>
    <row r="21" spans="1:46" s="260" customFormat="1" x14ac:dyDescent="0.15">
      <c r="A21" s="288"/>
      <c r="AK21" s="1135" t="s">
        <v>521</v>
      </c>
      <c r="AL21" s="1136"/>
      <c r="AM21" s="1136"/>
      <c r="AN21" s="1137"/>
      <c r="AO21" s="289">
        <v>21.49</v>
      </c>
      <c r="AP21" s="290">
        <v>23.86</v>
      </c>
      <c r="AQ21" s="291">
        <v>-2.37</v>
      </c>
      <c r="AS21" s="292"/>
      <c r="AT21" s="288"/>
    </row>
    <row r="22" spans="1:46" s="260" customFormat="1" x14ac:dyDescent="0.15">
      <c r="A22" s="288"/>
      <c r="AK22" s="1135" t="s">
        <v>522</v>
      </c>
      <c r="AL22" s="1136"/>
      <c r="AM22" s="1136"/>
      <c r="AN22" s="1137"/>
      <c r="AO22" s="293">
        <v>94.3</v>
      </c>
      <c r="AP22" s="294">
        <v>95.5</v>
      </c>
      <c r="AQ22" s="295">
        <v>-1.2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523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524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525</v>
      </c>
      <c r="AL29" s="260"/>
      <c r="AM29" s="260"/>
      <c r="AN29" s="260"/>
      <c r="AS29" s="302"/>
    </row>
    <row r="30" spans="1:46" ht="13.5" customHeight="1" x14ac:dyDescent="0.15">
      <c r="A30" s="259"/>
      <c r="AK30" s="262"/>
      <c r="AL30" s="263"/>
      <c r="AM30" s="263"/>
      <c r="AN30" s="264"/>
      <c r="AO30" s="1127" t="s">
        <v>504</v>
      </c>
      <c r="AP30" s="265"/>
      <c r="AQ30" s="266" t="s">
        <v>505</v>
      </c>
      <c r="AR30" s="267"/>
    </row>
    <row r="31" spans="1:46" x14ac:dyDescent="0.15">
      <c r="A31" s="259"/>
      <c r="AK31" s="268"/>
      <c r="AL31" s="269"/>
      <c r="AM31" s="269"/>
      <c r="AN31" s="270"/>
      <c r="AO31" s="1128"/>
      <c r="AP31" s="271" t="s">
        <v>506</v>
      </c>
      <c r="AQ31" s="272" t="s">
        <v>507</v>
      </c>
      <c r="AR31" s="273" t="s">
        <v>508</v>
      </c>
    </row>
    <row r="32" spans="1:46" ht="27" customHeight="1" x14ac:dyDescent="0.15">
      <c r="A32" s="259"/>
      <c r="AK32" s="1143" t="s">
        <v>526</v>
      </c>
      <c r="AL32" s="1144"/>
      <c r="AM32" s="1144"/>
      <c r="AN32" s="1145"/>
      <c r="AO32" s="303">
        <v>654428</v>
      </c>
      <c r="AP32" s="303">
        <v>230514</v>
      </c>
      <c r="AQ32" s="304">
        <v>162926</v>
      </c>
      <c r="AR32" s="305">
        <v>41.5</v>
      </c>
    </row>
    <row r="33" spans="1:46" ht="13.5" customHeight="1" x14ac:dyDescent="0.15">
      <c r="A33" s="259"/>
      <c r="AK33" s="1143" t="s">
        <v>527</v>
      </c>
      <c r="AL33" s="1144"/>
      <c r="AM33" s="1144"/>
      <c r="AN33" s="1145"/>
      <c r="AO33" s="303" t="s">
        <v>512</v>
      </c>
      <c r="AP33" s="303" t="s">
        <v>512</v>
      </c>
      <c r="AQ33" s="304" t="s">
        <v>512</v>
      </c>
      <c r="AR33" s="305" t="s">
        <v>512</v>
      </c>
    </row>
    <row r="34" spans="1:46" ht="27" customHeight="1" x14ac:dyDescent="0.15">
      <c r="A34" s="259"/>
      <c r="AK34" s="1143" t="s">
        <v>528</v>
      </c>
      <c r="AL34" s="1144"/>
      <c r="AM34" s="1144"/>
      <c r="AN34" s="1145"/>
      <c r="AO34" s="303" t="s">
        <v>512</v>
      </c>
      <c r="AP34" s="303" t="s">
        <v>512</v>
      </c>
      <c r="AQ34" s="304">
        <v>4</v>
      </c>
      <c r="AR34" s="305" t="s">
        <v>512</v>
      </c>
    </row>
    <row r="35" spans="1:46" ht="27" customHeight="1" x14ac:dyDescent="0.15">
      <c r="A35" s="259"/>
      <c r="AK35" s="1143" t="s">
        <v>529</v>
      </c>
      <c r="AL35" s="1144"/>
      <c r="AM35" s="1144"/>
      <c r="AN35" s="1145"/>
      <c r="AO35" s="303">
        <v>123681</v>
      </c>
      <c r="AP35" s="303">
        <v>43565</v>
      </c>
      <c r="AQ35" s="304">
        <v>33512</v>
      </c>
      <c r="AR35" s="305">
        <v>30</v>
      </c>
    </row>
    <row r="36" spans="1:46" ht="27" customHeight="1" x14ac:dyDescent="0.15">
      <c r="A36" s="259"/>
      <c r="AK36" s="1143" t="s">
        <v>530</v>
      </c>
      <c r="AL36" s="1144"/>
      <c r="AM36" s="1144"/>
      <c r="AN36" s="1145"/>
      <c r="AO36" s="303">
        <v>8822</v>
      </c>
      <c r="AP36" s="303">
        <v>3107</v>
      </c>
      <c r="AQ36" s="304">
        <v>2866</v>
      </c>
      <c r="AR36" s="305">
        <v>8.4</v>
      </c>
    </row>
    <row r="37" spans="1:46" ht="13.5" customHeight="1" x14ac:dyDescent="0.15">
      <c r="A37" s="259"/>
      <c r="AK37" s="1143" t="s">
        <v>531</v>
      </c>
      <c r="AL37" s="1144"/>
      <c r="AM37" s="1144"/>
      <c r="AN37" s="1145"/>
      <c r="AO37" s="303">
        <v>61</v>
      </c>
      <c r="AP37" s="303">
        <v>21</v>
      </c>
      <c r="AQ37" s="304">
        <v>1429</v>
      </c>
      <c r="AR37" s="305">
        <v>-98.5</v>
      </c>
    </row>
    <row r="38" spans="1:46" ht="27" customHeight="1" x14ac:dyDescent="0.15">
      <c r="A38" s="259"/>
      <c r="AK38" s="1146" t="s">
        <v>532</v>
      </c>
      <c r="AL38" s="1147"/>
      <c r="AM38" s="1147"/>
      <c r="AN38" s="1148"/>
      <c r="AO38" s="306">
        <v>151</v>
      </c>
      <c r="AP38" s="306">
        <v>53</v>
      </c>
      <c r="AQ38" s="307">
        <v>30</v>
      </c>
      <c r="AR38" s="295">
        <v>76.7</v>
      </c>
      <c r="AS38" s="302"/>
    </row>
    <row r="39" spans="1:46" x14ac:dyDescent="0.15">
      <c r="A39" s="259"/>
      <c r="AK39" s="1146" t="s">
        <v>533</v>
      </c>
      <c r="AL39" s="1147"/>
      <c r="AM39" s="1147"/>
      <c r="AN39" s="1148"/>
      <c r="AO39" s="303">
        <v>-8654</v>
      </c>
      <c r="AP39" s="303">
        <v>-3048</v>
      </c>
      <c r="AQ39" s="304">
        <v>-7390</v>
      </c>
      <c r="AR39" s="305">
        <v>-58.8</v>
      </c>
      <c r="AS39" s="302"/>
    </row>
    <row r="40" spans="1:46" ht="27" customHeight="1" x14ac:dyDescent="0.15">
      <c r="A40" s="259"/>
      <c r="AK40" s="1143" t="s">
        <v>534</v>
      </c>
      <c r="AL40" s="1144"/>
      <c r="AM40" s="1144"/>
      <c r="AN40" s="1145"/>
      <c r="AO40" s="303">
        <v>-532589</v>
      </c>
      <c r="AP40" s="303">
        <v>-187597</v>
      </c>
      <c r="AQ40" s="304">
        <v>-136323</v>
      </c>
      <c r="AR40" s="305">
        <v>37.6</v>
      </c>
      <c r="AS40" s="302"/>
    </row>
    <row r="41" spans="1:46" x14ac:dyDescent="0.15">
      <c r="A41" s="259"/>
      <c r="AK41" s="1149" t="s">
        <v>304</v>
      </c>
      <c r="AL41" s="1150"/>
      <c r="AM41" s="1150"/>
      <c r="AN41" s="1151"/>
      <c r="AO41" s="303">
        <v>245900</v>
      </c>
      <c r="AP41" s="303">
        <v>86615</v>
      </c>
      <c r="AQ41" s="304">
        <v>57054</v>
      </c>
      <c r="AR41" s="305">
        <v>51.8</v>
      </c>
      <c r="AS41" s="302"/>
    </row>
    <row r="42" spans="1:46" x14ac:dyDescent="0.15">
      <c r="A42" s="259"/>
      <c r="AK42" s="308" t="s">
        <v>535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536</v>
      </c>
    </row>
    <row r="48" spans="1:46" x14ac:dyDescent="0.15">
      <c r="A48" s="259"/>
      <c r="AK48" s="313" t="s">
        <v>537</v>
      </c>
      <c r="AL48" s="313"/>
      <c r="AM48" s="313"/>
      <c r="AN48" s="313"/>
      <c r="AO48" s="313"/>
      <c r="AP48" s="313"/>
      <c r="AQ48" s="314"/>
      <c r="AR48" s="313"/>
    </row>
    <row r="49" spans="1:44" ht="13.5" customHeight="1" x14ac:dyDescent="0.15">
      <c r="A49" s="259"/>
      <c r="AK49" s="315"/>
      <c r="AL49" s="316"/>
      <c r="AM49" s="1138" t="s">
        <v>504</v>
      </c>
      <c r="AN49" s="1140" t="s">
        <v>538</v>
      </c>
      <c r="AO49" s="1141"/>
      <c r="AP49" s="1141"/>
      <c r="AQ49" s="1141"/>
      <c r="AR49" s="1142"/>
    </row>
    <row r="50" spans="1:44" x14ac:dyDescent="0.15">
      <c r="A50" s="259"/>
      <c r="AK50" s="317"/>
      <c r="AL50" s="318"/>
      <c r="AM50" s="1139"/>
      <c r="AN50" s="319" t="s">
        <v>539</v>
      </c>
      <c r="AO50" s="320" t="s">
        <v>540</v>
      </c>
      <c r="AP50" s="321" t="s">
        <v>541</v>
      </c>
      <c r="AQ50" s="322" t="s">
        <v>542</v>
      </c>
      <c r="AR50" s="323" t="s">
        <v>543</v>
      </c>
    </row>
    <row r="51" spans="1:44" x14ac:dyDescent="0.15">
      <c r="A51" s="259"/>
      <c r="AK51" s="315" t="s">
        <v>544</v>
      </c>
      <c r="AL51" s="316"/>
      <c r="AM51" s="324">
        <v>1214736</v>
      </c>
      <c r="AN51" s="325">
        <v>391850</v>
      </c>
      <c r="AO51" s="326">
        <v>-44.6</v>
      </c>
      <c r="AP51" s="327">
        <v>271581</v>
      </c>
      <c r="AQ51" s="328">
        <v>-6.7</v>
      </c>
      <c r="AR51" s="329">
        <v>-37.9</v>
      </c>
    </row>
    <row r="52" spans="1:44" x14ac:dyDescent="0.15">
      <c r="A52" s="259"/>
      <c r="AK52" s="330"/>
      <c r="AL52" s="331" t="s">
        <v>545</v>
      </c>
      <c r="AM52" s="332">
        <v>268490</v>
      </c>
      <c r="AN52" s="333">
        <v>86610</v>
      </c>
      <c r="AO52" s="334">
        <v>-43.6</v>
      </c>
      <c r="AP52" s="335">
        <v>117844</v>
      </c>
      <c r="AQ52" s="336">
        <v>-1</v>
      </c>
      <c r="AR52" s="337">
        <v>-42.6</v>
      </c>
    </row>
    <row r="53" spans="1:44" x14ac:dyDescent="0.15">
      <c r="A53" s="259"/>
      <c r="AK53" s="315" t="s">
        <v>546</v>
      </c>
      <c r="AL53" s="316"/>
      <c r="AM53" s="324">
        <v>651201</v>
      </c>
      <c r="AN53" s="325">
        <v>214634</v>
      </c>
      <c r="AO53" s="326">
        <v>-45.2</v>
      </c>
      <c r="AP53" s="327">
        <v>268375</v>
      </c>
      <c r="AQ53" s="328">
        <v>-1.2</v>
      </c>
      <c r="AR53" s="329">
        <v>-44</v>
      </c>
    </row>
    <row r="54" spans="1:44" x14ac:dyDescent="0.15">
      <c r="A54" s="259"/>
      <c r="AK54" s="330"/>
      <c r="AL54" s="331" t="s">
        <v>545</v>
      </c>
      <c r="AM54" s="332">
        <v>198637</v>
      </c>
      <c r="AN54" s="333">
        <v>65470</v>
      </c>
      <c r="AO54" s="334">
        <v>-24.4</v>
      </c>
      <c r="AP54" s="335">
        <v>119602</v>
      </c>
      <c r="AQ54" s="336">
        <v>1.5</v>
      </c>
      <c r="AR54" s="337">
        <v>-25.9</v>
      </c>
    </row>
    <row r="55" spans="1:44" x14ac:dyDescent="0.15">
      <c r="A55" s="259"/>
      <c r="AK55" s="315" t="s">
        <v>547</v>
      </c>
      <c r="AL55" s="316"/>
      <c r="AM55" s="324">
        <v>2257813</v>
      </c>
      <c r="AN55" s="325">
        <v>756133</v>
      </c>
      <c r="AO55" s="326">
        <v>252.3</v>
      </c>
      <c r="AP55" s="327">
        <v>301035</v>
      </c>
      <c r="AQ55" s="328">
        <v>12.2</v>
      </c>
      <c r="AR55" s="329">
        <v>240.1</v>
      </c>
    </row>
    <row r="56" spans="1:44" x14ac:dyDescent="0.15">
      <c r="A56" s="259"/>
      <c r="AK56" s="330"/>
      <c r="AL56" s="331" t="s">
        <v>545</v>
      </c>
      <c r="AM56" s="332">
        <v>1597087</v>
      </c>
      <c r="AN56" s="333">
        <v>534858</v>
      </c>
      <c r="AO56" s="334">
        <v>717</v>
      </c>
      <c r="AP56" s="335">
        <v>154376</v>
      </c>
      <c r="AQ56" s="336">
        <v>29.1</v>
      </c>
      <c r="AR56" s="337">
        <v>687.9</v>
      </c>
    </row>
    <row r="57" spans="1:44" x14ac:dyDescent="0.15">
      <c r="A57" s="259"/>
      <c r="AK57" s="315" t="s">
        <v>548</v>
      </c>
      <c r="AL57" s="316"/>
      <c r="AM57" s="324">
        <v>797245</v>
      </c>
      <c r="AN57" s="325">
        <v>276054</v>
      </c>
      <c r="AO57" s="326">
        <v>-63.5</v>
      </c>
      <c r="AP57" s="327">
        <v>277467</v>
      </c>
      <c r="AQ57" s="328">
        <v>-7.8</v>
      </c>
      <c r="AR57" s="329">
        <v>-55.7</v>
      </c>
    </row>
    <row r="58" spans="1:44" x14ac:dyDescent="0.15">
      <c r="A58" s="259"/>
      <c r="AK58" s="330"/>
      <c r="AL58" s="331" t="s">
        <v>545</v>
      </c>
      <c r="AM58" s="332">
        <v>208258</v>
      </c>
      <c r="AN58" s="333">
        <v>72111</v>
      </c>
      <c r="AO58" s="334">
        <v>-86.5</v>
      </c>
      <c r="AP58" s="335">
        <v>128378</v>
      </c>
      <c r="AQ58" s="336">
        <v>-16.8</v>
      </c>
      <c r="AR58" s="337">
        <v>-69.7</v>
      </c>
    </row>
    <row r="59" spans="1:44" x14ac:dyDescent="0.15">
      <c r="A59" s="259"/>
      <c r="AK59" s="315" t="s">
        <v>549</v>
      </c>
      <c r="AL59" s="316"/>
      <c r="AM59" s="324">
        <v>1672684</v>
      </c>
      <c r="AN59" s="325">
        <v>589181</v>
      </c>
      <c r="AO59" s="326">
        <v>113.4</v>
      </c>
      <c r="AP59" s="327">
        <v>282256</v>
      </c>
      <c r="AQ59" s="328">
        <v>1.7</v>
      </c>
      <c r="AR59" s="329">
        <v>111.7</v>
      </c>
    </row>
    <row r="60" spans="1:44" x14ac:dyDescent="0.15">
      <c r="A60" s="259"/>
      <c r="AK60" s="330"/>
      <c r="AL60" s="331" t="s">
        <v>545</v>
      </c>
      <c r="AM60" s="332">
        <v>1437731</v>
      </c>
      <c r="AN60" s="333">
        <v>506422</v>
      </c>
      <c r="AO60" s="334">
        <v>602.29999999999995</v>
      </c>
      <c r="AP60" s="335">
        <v>145453</v>
      </c>
      <c r="AQ60" s="336">
        <v>13.3</v>
      </c>
      <c r="AR60" s="337">
        <v>589</v>
      </c>
    </row>
    <row r="61" spans="1:44" x14ac:dyDescent="0.15">
      <c r="A61" s="259"/>
      <c r="AK61" s="315" t="s">
        <v>550</v>
      </c>
      <c r="AL61" s="338"/>
      <c r="AM61" s="324">
        <v>1318736</v>
      </c>
      <c r="AN61" s="325">
        <v>445570</v>
      </c>
      <c r="AO61" s="326">
        <v>42.5</v>
      </c>
      <c r="AP61" s="327">
        <v>280143</v>
      </c>
      <c r="AQ61" s="339">
        <v>-0.4</v>
      </c>
      <c r="AR61" s="329">
        <v>42.9</v>
      </c>
    </row>
    <row r="62" spans="1:44" x14ac:dyDescent="0.15">
      <c r="A62" s="259"/>
      <c r="AK62" s="330"/>
      <c r="AL62" s="331" t="s">
        <v>545</v>
      </c>
      <c r="AM62" s="332">
        <v>742041</v>
      </c>
      <c r="AN62" s="333">
        <v>253094</v>
      </c>
      <c r="AO62" s="334">
        <v>233</v>
      </c>
      <c r="AP62" s="335">
        <v>133131</v>
      </c>
      <c r="AQ62" s="336">
        <v>5.2</v>
      </c>
      <c r="AR62" s="337">
        <v>227.8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3+Nz6D08G6uLNz4NnaCUkSSxYYXZxVwi7ELpMFohk2GQ1mnRlQoBtyhDa1a5D38P0nRDaCgNyzMdU9pqn/anw==" saltValue="3uR/PC+Z/3vIc18WZxEM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552</v>
      </c>
    </row>
    <row r="121" spans="125:125" ht="13.5" hidden="1" customHeight="1" x14ac:dyDescent="0.15">
      <c r="DU121" s="253"/>
    </row>
  </sheetData>
  <sheetProtection algorithmName="SHA-512" hashValue="PZBBO9r2/wJNejOjChEqd7WjRm5yYItoZ8jTEAdL/jExrD5tOolJeTmCxzmFROr/mmWUPHrGZia/To6lHC7I2Q==" saltValue="i/8pTns8/OnRl5lYVeBk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553</v>
      </c>
    </row>
  </sheetData>
  <sheetProtection algorithmName="SHA-512" hashValue="Y42D9shfxRX8tLiMvRGFT2s4pNT5b1l3NpkJLACzRQ6hKck7Cj/Xr2ofmk2NPsgaU/KFmZJ68Je9fx9pryoh0Q==" saltValue="2dZZcGJP9eO0iwXZtBA7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52" t="s">
        <v>3</v>
      </c>
      <c r="D47" s="1152"/>
      <c r="E47" s="1153"/>
      <c r="F47" s="11">
        <v>69.28</v>
      </c>
      <c r="G47" s="12">
        <v>69.819999999999993</v>
      </c>
      <c r="H47" s="12">
        <v>68.59</v>
      </c>
      <c r="I47" s="12">
        <v>69.069999999999993</v>
      </c>
      <c r="J47" s="13">
        <v>75.099999999999994</v>
      </c>
    </row>
    <row r="48" spans="2:10" ht="57.75" customHeight="1" x14ac:dyDescent="0.15">
      <c r="B48" s="14"/>
      <c r="C48" s="1154" t="s">
        <v>4</v>
      </c>
      <c r="D48" s="1154"/>
      <c r="E48" s="1155"/>
      <c r="F48" s="15">
        <v>1.24</v>
      </c>
      <c r="G48" s="16">
        <v>0.28000000000000003</v>
      </c>
      <c r="H48" s="16">
        <v>1.95</v>
      </c>
      <c r="I48" s="16">
        <v>5.08</v>
      </c>
      <c r="J48" s="17">
        <v>4.3600000000000003</v>
      </c>
    </row>
    <row r="49" spans="2:10" ht="57.75" customHeight="1" thickBot="1" x14ac:dyDescent="0.2">
      <c r="B49" s="18"/>
      <c r="C49" s="1156" t="s">
        <v>5</v>
      </c>
      <c r="D49" s="1156"/>
      <c r="E49" s="1157"/>
      <c r="F49" s="19" t="s">
        <v>559</v>
      </c>
      <c r="G49" s="20">
        <v>14.54</v>
      </c>
      <c r="H49" s="20">
        <v>2.0299999999999998</v>
      </c>
      <c r="I49" s="20">
        <v>3.33</v>
      </c>
      <c r="J49" s="21" t="s">
        <v>560</v>
      </c>
    </row>
    <row r="50" spans="2:10" x14ac:dyDescent="0.15"/>
  </sheetData>
  <sheetProtection algorithmName="SHA-512" hashValue="8tOdlfBBlwW8JrWnyCS4X5ONtzYXW2rgLtaPamCwfr4b9vDWX5ahBBDh5IVSY0DBOSidjFRaDCyoLggzkTAUAQ==" saltValue="hUwD1dkSYi4VbbQS47/O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62" t="s">
        <v>561</v>
      </c>
      <c r="D34" s="1162"/>
      <c r="E34" s="1163"/>
      <c r="F34" s="32">
        <v>1.24</v>
      </c>
      <c r="G34" s="33">
        <v>0.28000000000000003</v>
      </c>
      <c r="H34" s="33">
        <v>1.95</v>
      </c>
      <c r="I34" s="33">
        <v>5.08</v>
      </c>
      <c r="J34" s="34">
        <v>4.3499999999999996</v>
      </c>
      <c r="K34" s="22"/>
      <c r="L34" s="22"/>
      <c r="M34" s="22"/>
      <c r="N34" s="22"/>
      <c r="O34" s="22"/>
      <c r="P34" s="22"/>
    </row>
    <row r="35" spans="1:16" ht="39" customHeight="1" x14ac:dyDescent="0.15">
      <c r="A35" s="22"/>
      <c r="B35" s="35"/>
      <c r="C35" s="1158" t="s">
        <v>562</v>
      </c>
      <c r="D35" s="1158"/>
      <c r="E35" s="1159"/>
      <c r="F35" s="36">
        <v>0.45</v>
      </c>
      <c r="G35" s="37">
        <v>0.08</v>
      </c>
      <c r="H35" s="37">
        <v>0.46</v>
      </c>
      <c r="I35" s="37">
        <v>0.38</v>
      </c>
      <c r="J35" s="38">
        <v>0.46</v>
      </c>
      <c r="K35" s="22"/>
      <c r="L35" s="22"/>
      <c r="M35" s="22"/>
      <c r="N35" s="22"/>
      <c r="O35" s="22"/>
      <c r="P35" s="22"/>
    </row>
    <row r="36" spans="1:16" ht="39" customHeight="1" x14ac:dyDescent="0.15">
      <c r="A36" s="22"/>
      <c r="B36" s="35"/>
      <c r="C36" s="1158" t="s">
        <v>563</v>
      </c>
      <c r="D36" s="1158"/>
      <c r="E36" s="1159"/>
      <c r="F36" s="36">
        <v>0</v>
      </c>
      <c r="G36" s="37">
        <v>0</v>
      </c>
      <c r="H36" s="37">
        <v>0</v>
      </c>
      <c r="I36" s="37">
        <v>0</v>
      </c>
      <c r="J36" s="38">
        <v>0.01</v>
      </c>
      <c r="K36" s="22"/>
      <c r="L36" s="22"/>
      <c r="M36" s="22"/>
      <c r="N36" s="22"/>
      <c r="O36" s="22"/>
      <c r="P36" s="22"/>
    </row>
    <row r="37" spans="1:16" ht="39" customHeight="1" x14ac:dyDescent="0.15">
      <c r="A37" s="22"/>
      <c r="B37" s="35"/>
      <c r="C37" s="1158" t="s">
        <v>564</v>
      </c>
      <c r="D37" s="1158"/>
      <c r="E37" s="1159"/>
      <c r="F37" s="36">
        <v>0.09</v>
      </c>
      <c r="G37" s="37">
        <v>0</v>
      </c>
      <c r="H37" s="37">
        <v>0.14000000000000001</v>
      </c>
      <c r="I37" s="37">
        <v>0.04</v>
      </c>
      <c r="J37" s="38">
        <v>0.01</v>
      </c>
      <c r="K37" s="22"/>
      <c r="L37" s="22"/>
      <c r="M37" s="22"/>
      <c r="N37" s="22"/>
      <c r="O37" s="22"/>
      <c r="P37" s="22"/>
    </row>
    <row r="38" spans="1:16" ht="39" customHeight="1" x14ac:dyDescent="0.15">
      <c r="A38" s="22"/>
      <c r="B38" s="35"/>
      <c r="C38" s="1158" t="s">
        <v>565</v>
      </c>
      <c r="D38" s="1158"/>
      <c r="E38" s="1159"/>
      <c r="F38" s="36">
        <v>0.01</v>
      </c>
      <c r="G38" s="37">
        <v>0.01</v>
      </c>
      <c r="H38" s="37">
        <v>0.03</v>
      </c>
      <c r="I38" s="37">
        <v>0.01</v>
      </c>
      <c r="J38" s="38">
        <v>0</v>
      </c>
      <c r="K38" s="22"/>
      <c r="L38" s="22"/>
      <c r="M38" s="22"/>
      <c r="N38" s="22"/>
      <c r="O38" s="22"/>
      <c r="P38" s="22"/>
    </row>
    <row r="39" spans="1:16" ht="39" customHeight="1" x14ac:dyDescent="0.15">
      <c r="A39" s="22"/>
      <c r="B39" s="35"/>
      <c r="C39" s="1158" t="s">
        <v>566</v>
      </c>
      <c r="D39" s="1158"/>
      <c r="E39" s="1159"/>
      <c r="F39" s="36">
        <v>0.01</v>
      </c>
      <c r="G39" s="37">
        <v>0.02</v>
      </c>
      <c r="H39" s="37">
        <v>0.01</v>
      </c>
      <c r="I39" s="37">
        <v>0.02</v>
      </c>
      <c r="J39" s="38">
        <v>0</v>
      </c>
      <c r="K39" s="22"/>
      <c r="L39" s="22"/>
      <c r="M39" s="22"/>
      <c r="N39" s="22"/>
      <c r="O39" s="22"/>
      <c r="P39" s="22"/>
    </row>
    <row r="40" spans="1:16" ht="39" customHeight="1" x14ac:dyDescent="0.15">
      <c r="A40" s="22"/>
      <c r="B40" s="35"/>
      <c r="C40" s="1158" t="s">
        <v>567</v>
      </c>
      <c r="D40" s="1158"/>
      <c r="E40" s="1159"/>
      <c r="F40" s="36">
        <v>0</v>
      </c>
      <c r="G40" s="37">
        <v>0</v>
      </c>
      <c r="H40" s="37">
        <v>0</v>
      </c>
      <c r="I40" s="37">
        <v>0</v>
      </c>
      <c r="J40" s="38">
        <v>0</v>
      </c>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568</v>
      </c>
      <c r="D42" s="1158"/>
      <c r="E42" s="1159"/>
      <c r="F42" s="36" t="s">
        <v>512</v>
      </c>
      <c r="G42" s="37" t="s">
        <v>512</v>
      </c>
      <c r="H42" s="37" t="s">
        <v>512</v>
      </c>
      <c r="I42" s="37" t="s">
        <v>512</v>
      </c>
      <c r="J42" s="38" t="s">
        <v>512</v>
      </c>
      <c r="K42" s="22"/>
      <c r="L42" s="22"/>
      <c r="M42" s="22"/>
      <c r="N42" s="22"/>
      <c r="O42" s="22"/>
      <c r="P42" s="22"/>
    </row>
    <row r="43" spans="1:16" ht="39" customHeight="1" thickBot="1" x14ac:dyDescent="0.2">
      <c r="A43" s="22"/>
      <c r="B43" s="40"/>
      <c r="C43" s="1160" t="s">
        <v>569</v>
      </c>
      <c r="D43" s="1160"/>
      <c r="E43" s="1161"/>
      <c r="F43" s="41" t="s">
        <v>512</v>
      </c>
      <c r="G43" s="42" t="s">
        <v>512</v>
      </c>
      <c r="H43" s="42" t="s">
        <v>512</v>
      </c>
      <c r="I43" s="42" t="s">
        <v>512</v>
      </c>
      <c r="J43" s="43" t="s">
        <v>512</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crbSSCMWR4bhEP6FMWJ15axRpVKByYxHA5USJWzEuQ5MfAIWNLS7P7keSL6Dpa8eCHJRuPxbsHw5ecWfU0twg==" saltValue="zPcEBp71NcPwVJ2ciK7W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15">
      <c r="A45" s="46"/>
      <c r="B45" s="1164" t="s">
        <v>10</v>
      </c>
      <c r="C45" s="1165"/>
      <c r="D45" s="56"/>
      <c r="E45" s="1170" t="s">
        <v>11</v>
      </c>
      <c r="F45" s="1170"/>
      <c r="G45" s="1170"/>
      <c r="H45" s="1170"/>
      <c r="I45" s="1170"/>
      <c r="J45" s="1171"/>
      <c r="K45" s="57">
        <v>672</v>
      </c>
      <c r="L45" s="58">
        <v>663</v>
      </c>
      <c r="M45" s="58">
        <v>595</v>
      </c>
      <c r="N45" s="58">
        <v>597</v>
      </c>
      <c r="O45" s="59">
        <v>654</v>
      </c>
      <c r="P45" s="46"/>
      <c r="Q45" s="46"/>
      <c r="R45" s="46"/>
      <c r="S45" s="46"/>
      <c r="T45" s="46"/>
      <c r="U45" s="46"/>
    </row>
    <row r="46" spans="1:21" ht="30.75" customHeight="1" x14ac:dyDescent="0.15">
      <c r="A46" s="46"/>
      <c r="B46" s="1166"/>
      <c r="C46" s="1167"/>
      <c r="D46" s="60"/>
      <c r="E46" s="1172" t="s">
        <v>12</v>
      </c>
      <c r="F46" s="1172"/>
      <c r="G46" s="1172"/>
      <c r="H46" s="1172"/>
      <c r="I46" s="1172"/>
      <c r="J46" s="1173"/>
      <c r="K46" s="61" t="s">
        <v>512</v>
      </c>
      <c r="L46" s="62" t="s">
        <v>512</v>
      </c>
      <c r="M46" s="62" t="s">
        <v>512</v>
      </c>
      <c r="N46" s="62" t="s">
        <v>512</v>
      </c>
      <c r="O46" s="63" t="s">
        <v>512</v>
      </c>
      <c r="P46" s="46"/>
      <c r="Q46" s="46"/>
      <c r="R46" s="46"/>
      <c r="S46" s="46"/>
      <c r="T46" s="46"/>
      <c r="U46" s="46"/>
    </row>
    <row r="47" spans="1:21" ht="30.75" customHeight="1" x14ac:dyDescent="0.15">
      <c r="A47" s="46"/>
      <c r="B47" s="1166"/>
      <c r="C47" s="1167"/>
      <c r="D47" s="60"/>
      <c r="E47" s="1172" t="s">
        <v>13</v>
      </c>
      <c r="F47" s="1172"/>
      <c r="G47" s="1172"/>
      <c r="H47" s="1172"/>
      <c r="I47" s="1172"/>
      <c r="J47" s="1173"/>
      <c r="K47" s="61" t="s">
        <v>512</v>
      </c>
      <c r="L47" s="62" t="s">
        <v>512</v>
      </c>
      <c r="M47" s="62" t="s">
        <v>512</v>
      </c>
      <c r="N47" s="62" t="s">
        <v>512</v>
      </c>
      <c r="O47" s="63" t="s">
        <v>512</v>
      </c>
      <c r="P47" s="46"/>
      <c r="Q47" s="46"/>
      <c r="R47" s="46"/>
      <c r="S47" s="46"/>
      <c r="T47" s="46"/>
      <c r="U47" s="46"/>
    </row>
    <row r="48" spans="1:21" ht="30.75" customHeight="1" x14ac:dyDescent="0.15">
      <c r="A48" s="46"/>
      <c r="B48" s="1166"/>
      <c r="C48" s="1167"/>
      <c r="D48" s="60"/>
      <c r="E48" s="1172" t="s">
        <v>14</v>
      </c>
      <c r="F48" s="1172"/>
      <c r="G48" s="1172"/>
      <c r="H48" s="1172"/>
      <c r="I48" s="1172"/>
      <c r="J48" s="1173"/>
      <c r="K48" s="61">
        <v>108</v>
      </c>
      <c r="L48" s="62">
        <v>123</v>
      </c>
      <c r="M48" s="62">
        <v>121</v>
      </c>
      <c r="N48" s="62">
        <v>125</v>
      </c>
      <c r="O48" s="63">
        <v>124</v>
      </c>
      <c r="P48" s="46"/>
      <c r="Q48" s="46"/>
      <c r="R48" s="46"/>
      <c r="S48" s="46"/>
      <c r="T48" s="46"/>
      <c r="U48" s="46"/>
    </row>
    <row r="49" spans="1:21" ht="30.75" customHeight="1" x14ac:dyDescent="0.15">
      <c r="A49" s="46"/>
      <c r="B49" s="1166"/>
      <c r="C49" s="1167"/>
      <c r="D49" s="60"/>
      <c r="E49" s="1172" t="s">
        <v>15</v>
      </c>
      <c r="F49" s="1172"/>
      <c r="G49" s="1172"/>
      <c r="H49" s="1172"/>
      <c r="I49" s="1172"/>
      <c r="J49" s="1173"/>
      <c r="K49" s="61">
        <v>16</v>
      </c>
      <c r="L49" s="62">
        <v>18</v>
      </c>
      <c r="M49" s="62">
        <v>18</v>
      </c>
      <c r="N49" s="62">
        <v>18</v>
      </c>
      <c r="O49" s="63">
        <v>9</v>
      </c>
      <c r="P49" s="46"/>
      <c r="Q49" s="46"/>
      <c r="R49" s="46"/>
      <c r="S49" s="46"/>
      <c r="T49" s="46"/>
      <c r="U49" s="46"/>
    </row>
    <row r="50" spans="1:21" ht="30.75" customHeight="1" x14ac:dyDescent="0.15">
      <c r="A50" s="46"/>
      <c r="B50" s="1166"/>
      <c r="C50" s="1167"/>
      <c r="D50" s="60"/>
      <c r="E50" s="1172" t="s">
        <v>16</v>
      </c>
      <c r="F50" s="1172"/>
      <c r="G50" s="1172"/>
      <c r="H50" s="1172"/>
      <c r="I50" s="1172"/>
      <c r="J50" s="1173"/>
      <c r="K50" s="61">
        <v>0</v>
      </c>
      <c r="L50" s="62">
        <v>0</v>
      </c>
      <c r="M50" s="62">
        <v>0</v>
      </c>
      <c r="N50" s="62">
        <v>0</v>
      </c>
      <c r="O50" s="63">
        <v>0</v>
      </c>
      <c r="P50" s="46"/>
      <c r="Q50" s="46"/>
      <c r="R50" s="46"/>
      <c r="S50" s="46"/>
      <c r="T50" s="46"/>
      <c r="U50" s="46"/>
    </row>
    <row r="51" spans="1:21" ht="30.75" customHeight="1" x14ac:dyDescent="0.15">
      <c r="A51" s="46"/>
      <c r="B51" s="1168"/>
      <c r="C51" s="1169"/>
      <c r="D51" s="64"/>
      <c r="E51" s="1172" t="s">
        <v>17</v>
      </c>
      <c r="F51" s="1172"/>
      <c r="G51" s="1172"/>
      <c r="H51" s="1172"/>
      <c r="I51" s="1172"/>
      <c r="J51" s="1173"/>
      <c r="K51" s="61">
        <v>0</v>
      </c>
      <c r="L51" s="62">
        <v>0</v>
      </c>
      <c r="M51" s="62">
        <v>0</v>
      </c>
      <c r="N51" s="62">
        <v>0</v>
      </c>
      <c r="O51" s="63">
        <v>0</v>
      </c>
      <c r="P51" s="46"/>
      <c r="Q51" s="46"/>
      <c r="R51" s="46"/>
      <c r="S51" s="46"/>
      <c r="T51" s="46"/>
      <c r="U51" s="46"/>
    </row>
    <row r="52" spans="1:21" ht="30.75" customHeight="1" x14ac:dyDescent="0.15">
      <c r="A52" s="46"/>
      <c r="B52" s="1174" t="s">
        <v>18</v>
      </c>
      <c r="C52" s="1175"/>
      <c r="D52" s="64"/>
      <c r="E52" s="1172" t="s">
        <v>19</v>
      </c>
      <c r="F52" s="1172"/>
      <c r="G52" s="1172"/>
      <c r="H52" s="1172"/>
      <c r="I52" s="1172"/>
      <c r="J52" s="1173"/>
      <c r="K52" s="61">
        <v>558</v>
      </c>
      <c r="L52" s="62">
        <v>580</v>
      </c>
      <c r="M52" s="62">
        <v>568</v>
      </c>
      <c r="N52" s="62">
        <v>551</v>
      </c>
      <c r="O52" s="63">
        <v>541</v>
      </c>
      <c r="P52" s="46"/>
      <c r="Q52" s="46"/>
      <c r="R52" s="46"/>
      <c r="S52" s="46"/>
      <c r="T52" s="46"/>
      <c r="U52" s="46"/>
    </row>
    <row r="53" spans="1:21" ht="30.75" customHeight="1" thickBot="1" x14ac:dyDescent="0.2">
      <c r="A53" s="46"/>
      <c r="B53" s="1176" t="s">
        <v>20</v>
      </c>
      <c r="C53" s="1177"/>
      <c r="D53" s="65"/>
      <c r="E53" s="1178" t="s">
        <v>21</v>
      </c>
      <c r="F53" s="1178"/>
      <c r="G53" s="1178"/>
      <c r="H53" s="1178"/>
      <c r="I53" s="1178"/>
      <c r="J53" s="1179"/>
      <c r="K53" s="66">
        <v>238</v>
      </c>
      <c r="L53" s="67">
        <v>224</v>
      </c>
      <c r="M53" s="67">
        <v>166</v>
      </c>
      <c r="N53" s="67">
        <v>189</v>
      </c>
      <c r="O53" s="68">
        <v>246</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570</v>
      </c>
      <c r="P56" s="46"/>
      <c r="Q56" s="46"/>
      <c r="R56" s="46"/>
      <c r="S56" s="46"/>
      <c r="T56" s="46"/>
      <c r="U56" s="46"/>
    </row>
    <row r="57" spans="1:21" ht="31.5" customHeight="1" thickBot="1" x14ac:dyDescent="0.2">
      <c r="A57" s="46"/>
      <c r="B57" s="74"/>
      <c r="C57" s="75"/>
      <c r="D57" s="75"/>
      <c r="E57" s="76"/>
      <c r="F57" s="76"/>
      <c r="G57" s="76"/>
      <c r="H57" s="76"/>
      <c r="I57" s="76"/>
      <c r="J57" s="77" t="s">
        <v>2</v>
      </c>
      <c r="K57" s="78" t="s">
        <v>571</v>
      </c>
      <c r="L57" s="79" t="s">
        <v>572</v>
      </c>
      <c r="M57" s="79" t="s">
        <v>573</v>
      </c>
      <c r="N57" s="79" t="s">
        <v>574</v>
      </c>
      <c r="O57" s="80" t="s">
        <v>575</v>
      </c>
      <c r="P57" s="46"/>
      <c r="Q57" s="46"/>
      <c r="R57" s="46"/>
      <c r="S57" s="46"/>
      <c r="T57" s="46"/>
      <c r="U57" s="46"/>
    </row>
    <row r="58" spans="1:21" ht="31.5" customHeight="1" x14ac:dyDescent="0.15">
      <c r="B58" s="1180" t="s">
        <v>25</v>
      </c>
      <c r="C58" s="1181"/>
      <c r="D58" s="1186" t="s">
        <v>26</v>
      </c>
      <c r="E58" s="1187"/>
      <c r="F58" s="1187"/>
      <c r="G58" s="1187"/>
      <c r="H58" s="1187"/>
      <c r="I58" s="1187"/>
      <c r="J58" s="1188"/>
      <c r="K58" s="81"/>
      <c r="L58" s="82"/>
      <c r="M58" s="82"/>
      <c r="N58" s="82"/>
      <c r="O58" s="83"/>
    </row>
    <row r="59" spans="1:21" ht="31.5" customHeight="1" x14ac:dyDescent="0.15">
      <c r="B59" s="1182"/>
      <c r="C59" s="1183"/>
      <c r="D59" s="1189" t="s">
        <v>27</v>
      </c>
      <c r="E59" s="1190"/>
      <c r="F59" s="1190"/>
      <c r="G59" s="1190"/>
      <c r="H59" s="1190"/>
      <c r="I59" s="1190"/>
      <c r="J59" s="1191"/>
      <c r="K59" s="84"/>
      <c r="L59" s="85"/>
      <c r="M59" s="85"/>
      <c r="N59" s="85"/>
      <c r="O59" s="86"/>
    </row>
    <row r="60" spans="1:21" ht="31.5" customHeight="1" thickBot="1" x14ac:dyDescent="0.2">
      <c r="B60" s="1184"/>
      <c r="C60" s="1185"/>
      <c r="D60" s="1192" t="s">
        <v>28</v>
      </c>
      <c r="E60" s="1193"/>
      <c r="F60" s="1193"/>
      <c r="G60" s="1193"/>
      <c r="H60" s="1193"/>
      <c r="I60" s="1193"/>
      <c r="J60" s="1194"/>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2zEk2srdkS/xxglDenlKaLDuQIEkDMkdW9lrdDSIE5sf7S94h5Sb5LkDdycD3tf0N0syzwCYowdWRT5CFWjUg==" saltValue="R4UOtPbb71Ne82d7MV8Re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554</v>
      </c>
      <c r="J40" s="101" t="s">
        <v>555</v>
      </c>
      <c r="K40" s="101" t="s">
        <v>556</v>
      </c>
      <c r="L40" s="101" t="s">
        <v>557</v>
      </c>
      <c r="M40" s="102" t="s">
        <v>558</v>
      </c>
    </row>
    <row r="41" spans="2:13" ht="27.75" customHeight="1" x14ac:dyDescent="0.15">
      <c r="B41" s="1195" t="s">
        <v>31</v>
      </c>
      <c r="C41" s="1196"/>
      <c r="D41" s="103"/>
      <c r="E41" s="1201" t="s">
        <v>32</v>
      </c>
      <c r="F41" s="1201"/>
      <c r="G41" s="1201"/>
      <c r="H41" s="1202"/>
      <c r="I41" s="342">
        <v>5592</v>
      </c>
      <c r="J41" s="343">
        <v>4710</v>
      </c>
      <c r="K41" s="343">
        <v>5369</v>
      </c>
      <c r="L41" s="343">
        <v>5195</v>
      </c>
      <c r="M41" s="344">
        <v>5159</v>
      </c>
    </row>
    <row r="42" spans="2:13" ht="27.75" customHeight="1" x14ac:dyDescent="0.15">
      <c r="B42" s="1197"/>
      <c r="C42" s="1198"/>
      <c r="D42" s="104"/>
      <c r="E42" s="1203" t="s">
        <v>33</v>
      </c>
      <c r="F42" s="1203"/>
      <c r="G42" s="1203"/>
      <c r="H42" s="1204"/>
      <c r="I42" s="345">
        <v>2</v>
      </c>
      <c r="J42" s="346" t="s">
        <v>512</v>
      </c>
      <c r="K42" s="346" t="s">
        <v>512</v>
      </c>
      <c r="L42" s="346" t="s">
        <v>512</v>
      </c>
      <c r="M42" s="347">
        <v>54</v>
      </c>
    </row>
    <row r="43" spans="2:13" ht="27.75" customHeight="1" x14ac:dyDescent="0.15">
      <c r="B43" s="1197"/>
      <c r="C43" s="1198"/>
      <c r="D43" s="104"/>
      <c r="E43" s="1203" t="s">
        <v>34</v>
      </c>
      <c r="F43" s="1203"/>
      <c r="G43" s="1203"/>
      <c r="H43" s="1204"/>
      <c r="I43" s="345">
        <v>1247</v>
      </c>
      <c r="J43" s="346">
        <v>1188</v>
      </c>
      <c r="K43" s="346">
        <v>1145</v>
      </c>
      <c r="L43" s="346">
        <v>1072</v>
      </c>
      <c r="M43" s="347">
        <v>983</v>
      </c>
    </row>
    <row r="44" spans="2:13" ht="27.75" customHeight="1" x14ac:dyDescent="0.15">
      <c r="B44" s="1197"/>
      <c r="C44" s="1198"/>
      <c r="D44" s="104"/>
      <c r="E44" s="1203" t="s">
        <v>35</v>
      </c>
      <c r="F44" s="1203"/>
      <c r="G44" s="1203"/>
      <c r="H44" s="1204"/>
      <c r="I44" s="345">
        <v>67</v>
      </c>
      <c r="J44" s="346">
        <v>50</v>
      </c>
      <c r="K44" s="346">
        <v>48</v>
      </c>
      <c r="L44" s="346">
        <v>30</v>
      </c>
      <c r="M44" s="347">
        <v>21</v>
      </c>
    </row>
    <row r="45" spans="2:13" ht="27.75" customHeight="1" x14ac:dyDescent="0.15">
      <c r="B45" s="1197"/>
      <c r="C45" s="1198"/>
      <c r="D45" s="104"/>
      <c r="E45" s="1203" t="s">
        <v>36</v>
      </c>
      <c r="F45" s="1203"/>
      <c r="G45" s="1203"/>
      <c r="H45" s="1204"/>
      <c r="I45" s="345">
        <v>766</v>
      </c>
      <c r="J45" s="346">
        <v>839</v>
      </c>
      <c r="K45" s="346">
        <v>554</v>
      </c>
      <c r="L45" s="346">
        <v>753</v>
      </c>
      <c r="M45" s="347">
        <v>593</v>
      </c>
    </row>
    <row r="46" spans="2:13" ht="27.75" customHeight="1" x14ac:dyDescent="0.15">
      <c r="B46" s="1197"/>
      <c r="C46" s="1198"/>
      <c r="D46" s="105"/>
      <c r="E46" s="1203" t="s">
        <v>37</v>
      </c>
      <c r="F46" s="1203"/>
      <c r="G46" s="1203"/>
      <c r="H46" s="1204"/>
      <c r="I46" s="345" t="s">
        <v>512</v>
      </c>
      <c r="J46" s="346" t="s">
        <v>512</v>
      </c>
      <c r="K46" s="346" t="s">
        <v>512</v>
      </c>
      <c r="L46" s="346" t="s">
        <v>512</v>
      </c>
      <c r="M46" s="347" t="s">
        <v>512</v>
      </c>
    </row>
    <row r="47" spans="2:13" ht="27.75" customHeight="1" x14ac:dyDescent="0.15">
      <c r="B47" s="1197"/>
      <c r="C47" s="1198"/>
      <c r="D47" s="106"/>
      <c r="E47" s="1205" t="s">
        <v>38</v>
      </c>
      <c r="F47" s="1206"/>
      <c r="G47" s="1206"/>
      <c r="H47" s="1207"/>
      <c r="I47" s="345" t="s">
        <v>512</v>
      </c>
      <c r="J47" s="346" t="s">
        <v>512</v>
      </c>
      <c r="K47" s="346" t="s">
        <v>512</v>
      </c>
      <c r="L47" s="346" t="s">
        <v>512</v>
      </c>
      <c r="M47" s="347" t="s">
        <v>512</v>
      </c>
    </row>
    <row r="48" spans="2:13" ht="27.75" customHeight="1" x14ac:dyDescent="0.15">
      <c r="B48" s="1197"/>
      <c r="C48" s="1198"/>
      <c r="D48" s="104"/>
      <c r="E48" s="1203" t="s">
        <v>39</v>
      </c>
      <c r="F48" s="1203"/>
      <c r="G48" s="1203"/>
      <c r="H48" s="1204"/>
      <c r="I48" s="345" t="s">
        <v>512</v>
      </c>
      <c r="J48" s="346" t="s">
        <v>512</v>
      </c>
      <c r="K48" s="346" t="s">
        <v>512</v>
      </c>
      <c r="L48" s="346" t="s">
        <v>512</v>
      </c>
      <c r="M48" s="347" t="s">
        <v>512</v>
      </c>
    </row>
    <row r="49" spans="2:13" ht="27.75" customHeight="1" x14ac:dyDescent="0.15">
      <c r="B49" s="1199"/>
      <c r="C49" s="1200"/>
      <c r="D49" s="104"/>
      <c r="E49" s="1203" t="s">
        <v>40</v>
      </c>
      <c r="F49" s="1203"/>
      <c r="G49" s="1203"/>
      <c r="H49" s="1204"/>
      <c r="I49" s="345" t="s">
        <v>512</v>
      </c>
      <c r="J49" s="346" t="s">
        <v>512</v>
      </c>
      <c r="K49" s="346" t="s">
        <v>512</v>
      </c>
      <c r="L49" s="346" t="s">
        <v>512</v>
      </c>
      <c r="M49" s="347" t="s">
        <v>512</v>
      </c>
    </row>
    <row r="50" spans="2:13" ht="27.75" customHeight="1" x14ac:dyDescent="0.15">
      <c r="B50" s="1208" t="s">
        <v>41</v>
      </c>
      <c r="C50" s="1209"/>
      <c r="D50" s="107"/>
      <c r="E50" s="1203" t="s">
        <v>42</v>
      </c>
      <c r="F50" s="1203"/>
      <c r="G50" s="1203"/>
      <c r="H50" s="1204"/>
      <c r="I50" s="345">
        <v>3513</v>
      </c>
      <c r="J50" s="346">
        <v>3070</v>
      </c>
      <c r="K50" s="346">
        <v>3053</v>
      </c>
      <c r="L50" s="346">
        <v>3393</v>
      </c>
      <c r="M50" s="347">
        <v>3313</v>
      </c>
    </row>
    <row r="51" spans="2:13" ht="27.75" customHeight="1" x14ac:dyDescent="0.15">
      <c r="B51" s="1197"/>
      <c r="C51" s="1198"/>
      <c r="D51" s="104"/>
      <c r="E51" s="1203" t="s">
        <v>43</v>
      </c>
      <c r="F51" s="1203"/>
      <c r="G51" s="1203"/>
      <c r="H51" s="1204"/>
      <c r="I51" s="345">
        <v>79</v>
      </c>
      <c r="J51" s="346">
        <v>54</v>
      </c>
      <c r="K51" s="346">
        <v>32</v>
      </c>
      <c r="L51" s="346">
        <v>18</v>
      </c>
      <c r="M51" s="347">
        <v>9</v>
      </c>
    </row>
    <row r="52" spans="2:13" ht="27.75" customHeight="1" x14ac:dyDescent="0.15">
      <c r="B52" s="1199"/>
      <c r="C52" s="1200"/>
      <c r="D52" s="104"/>
      <c r="E52" s="1203" t="s">
        <v>44</v>
      </c>
      <c r="F52" s="1203"/>
      <c r="G52" s="1203"/>
      <c r="H52" s="1204"/>
      <c r="I52" s="345">
        <v>5033</v>
      </c>
      <c r="J52" s="346">
        <v>4663</v>
      </c>
      <c r="K52" s="346">
        <v>4715</v>
      </c>
      <c r="L52" s="346">
        <v>5223</v>
      </c>
      <c r="M52" s="347">
        <v>5494</v>
      </c>
    </row>
    <row r="53" spans="2:13" ht="27.75" customHeight="1" thickBot="1" x14ac:dyDescent="0.2">
      <c r="B53" s="1210" t="s">
        <v>45</v>
      </c>
      <c r="C53" s="1211"/>
      <c r="D53" s="108"/>
      <c r="E53" s="1212" t="s">
        <v>46</v>
      </c>
      <c r="F53" s="1212"/>
      <c r="G53" s="1212"/>
      <c r="H53" s="1213"/>
      <c r="I53" s="348">
        <v>-952</v>
      </c>
      <c r="J53" s="349">
        <v>-1001</v>
      </c>
      <c r="K53" s="349">
        <v>-684</v>
      </c>
      <c r="L53" s="349">
        <v>-1583</v>
      </c>
      <c r="M53" s="350">
        <v>-2006</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F7ZaJonqUqtqwN2g8Gmii7gz1z+ExvEN/iSe0hC/r6lzjkW6T6J3NL6hsh5B7KFDk8W7oMfOLUIVnhK13Iuamw==" saltValue="7No0tBI7+lBiwn0LGtBo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556</v>
      </c>
      <c r="G54" s="117" t="s">
        <v>557</v>
      </c>
      <c r="H54" s="118" t="s">
        <v>558</v>
      </c>
    </row>
    <row r="55" spans="2:8" ht="52.5" customHeight="1" x14ac:dyDescent="0.15">
      <c r="B55" s="119"/>
      <c r="C55" s="1222" t="s">
        <v>49</v>
      </c>
      <c r="D55" s="1222"/>
      <c r="E55" s="1223"/>
      <c r="F55" s="120">
        <v>1879</v>
      </c>
      <c r="G55" s="120">
        <v>2039</v>
      </c>
      <c r="H55" s="121">
        <v>2185</v>
      </c>
    </row>
    <row r="56" spans="2:8" ht="52.5" customHeight="1" x14ac:dyDescent="0.15">
      <c r="B56" s="122"/>
      <c r="C56" s="1224" t="s">
        <v>50</v>
      </c>
      <c r="D56" s="1224"/>
      <c r="E56" s="1225"/>
      <c r="F56" s="123">
        <v>47</v>
      </c>
      <c r="G56" s="123">
        <v>252</v>
      </c>
      <c r="H56" s="124">
        <v>57</v>
      </c>
    </row>
    <row r="57" spans="2:8" ht="53.25" customHeight="1" x14ac:dyDescent="0.15">
      <c r="B57" s="122"/>
      <c r="C57" s="1226" t="s">
        <v>51</v>
      </c>
      <c r="D57" s="1226"/>
      <c r="E57" s="1227"/>
      <c r="F57" s="125">
        <v>841</v>
      </c>
      <c r="G57" s="125">
        <v>819</v>
      </c>
      <c r="H57" s="126">
        <v>786</v>
      </c>
    </row>
    <row r="58" spans="2:8" ht="45.75" customHeight="1" x14ac:dyDescent="0.15">
      <c r="B58" s="127"/>
      <c r="C58" s="1214" t="s">
        <v>577</v>
      </c>
      <c r="D58" s="1215"/>
      <c r="E58" s="1216"/>
      <c r="F58" s="128">
        <v>475</v>
      </c>
      <c r="G58" s="128">
        <v>475</v>
      </c>
      <c r="H58" s="129">
        <v>475</v>
      </c>
    </row>
    <row r="59" spans="2:8" ht="45.75" customHeight="1" x14ac:dyDescent="0.15">
      <c r="B59" s="127"/>
      <c r="C59" s="1214" t="s">
        <v>578</v>
      </c>
      <c r="D59" s="1215"/>
      <c r="E59" s="1216"/>
      <c r="F59" s="128">
        <v>176</v>
      </c>
      <c r="G59" s="128">
        <v>149</v>
      </c>
      <c r="H59" s="129">
        <v>114</v>
      </c>
    </row>
    <row r="60" spans="2:8" ht="45.75" customHeight="1" x14ac:dyDescent="0.15">
      <c r="B60" s="127"/>
      <c r="C60" s="1214" t="s">
        <v>579</v>
      </c>
      <c r="D60" s="1215"/>
      <c r="E60" s="1216"/>
      <c r="F60" s="128">
        <v>138</v>
      </c>
      <c r="G60" s="128">
        <v>138</v>
      </c>
      <c r="H60" s="129">
        <v>138</v>
      </c>
    </row>
    <row r="61" spans="2:8" ht="45.75" customHeight="1" x14ac:dyDescent="0.15">
      <c r="B61" s="127"/>
      <c r="C61" s="1214" t="s">
        <v>580</v>
      </c>
      <c r="D61" s="1215"/>
      <c r="E61" s="1216"/>
      <c r="F61" s="128">
        <v>16</v>
      </c>
      <c r="G61" s="128">
        <v>16</v>
      </c>
      <c r="H61" s="129">
        <v>18</v>
      </c>
    </row>
    <row r="62" spans="2:8" ht="45.75" customHeight="1" thickBot="1" x14ac:dyDescent="0.2">
      <c r="B62" s="130"/>
      <c r="C62" s="1217" t="s">
        <v>581</v>
      </c>
      <c r="D62" s="1218"/>
      <c r="E62" s="1219"/>
      <c r="F62" s="131">
        <v>14</v>
      </c>
      <c r="G62" s="131">
        <v>13</v>
      </c>
      <c r="H62" s="132">
        <v>14</v>
      </c>
    </row>
    <row r="63" spans="2:8" ht="52.5" customHeight="1" thickBot="1" x14ac:dyDescent="0.2">
      <c r="B63" s="133"/>
      <c r="C63" s="1220" t="s">
        <v>52</v>
      </c>
      <c r="D63" s="1220"/>
      <c r="E63" s="1221"/>
      <c r="F63" s="134">
        <v>2767</v>
      </c>
      <c r="G63" s="134">
        <v>3110</v>
      </c>
      <c r="H63" s="135">
        <v>3029</v>
      </c>
    </row>
    <row r="64" spans="2:8" x14ac:dyDescent="0.15"/>
  </sheetData>
  <sheetProtection algorithmName="SHA-512" hashValue="V7pvadLsFPBL9kzRlC+ydkecVVyS/cgO/iSu9gYMgrEVQ9v0HU/vqjavWAWs0TAZS8PoAM5dE12nih+ENHC0Fw==" saltValue="w0LmmaLLLWgiMI6OY6T9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88D8-2870-488A-AE6C-BC1E55AC63FA}">
  <sheetPr>
    <pageSetUpPr fitToPage="1"/>
  </sheetPr>
  <dimension ref="A1:DE85"/>
  <sheetViews>
    <sheetView showGridLines="0" topLeftCell="A23" zoomScale="85" zoomScaleNormal="85" zoomScaleSheetLayoutView="55" workbookViewId="0">
      <selection activeCell="CK16" sqref="CK16"/>
    </sheetView>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592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588</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29" t="s">
        <v>591</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ht="13.5" x14ac:dyDescent="0.15">
      <c r="B44" s="259"/>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ht="13.5" x14ac:dyDescent="0.15">
      <c r="B45" s="259"/>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ht="13.5" x14ac:dyDescent="0.15">
      <c r="B46" s="259"/>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ht="13.5" x14ac:dyDescent="0.15">
      <c r="B47" s="259"/>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586</v>
      </c>
    </row>
    <row r="50" spans="1:109" ht="13.5" x14ac:dyDescent="0.15">
      <c r="B50" s="259"/>
      <c r="G50" s="1238"/>
      <c r="H50" s="1238"/>
      <c r="I50" s="1238"/>
      <c r="J50" s="1238"/>
      <c r="K50" s="354"/>
      <c r="L50" s="354"/>
      <c r="M50" s="353"/>
      <c r="N50" s="353"/>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554</v>
      </c>
      <c r="BQ50" s="1242"/>
      <c r="BR50" s="1242"/>
      <c r="BS50" s="1242"/>
      <c r="BT50" s="1242"/>
      <c r="BU50" s="1242"/>
      <c r="BV50" s="1242"/>
      <c r="BW50" s="1242"/>
      <c r="BX50" s="1242" t="s">
        <v>555</v>
      </c>
      <c r="BY50" s="1242"/>
      <c r="BZ50" s="1242"/>
      <c r="CA50" s="1242"/>
      <c r="CB50" s="1242"/>
      <c r="CC50" s="1242"/>
      <c r="CD50" s="1242"/>
      <c r="CE50" s="1242"/>
      <c r="CF50" s="1242" t="s">
        <v>556</v>
      </c>
      <c r="CG50" s="1242"/>
      <c r="CH50" s="1242"/>
      <c r="CI50" s="1242"/>
      <c r="CJ50" s="1242"/>
      <c r="CK50" s="1242"/>
      <c r="CL50" s="1242"/>
      <c r="CM50" s="1242"/>
      <c r="CN50" s="1242" t="s">
        <v>557</v>
      </c>
      <c r="CO50" s="1242"/>
      <c r="CP50" s="1242"/>
      <c r="CQ50" s="1242"/>
      <c r="CR50" s="1242"/>
      <c r="CS50" s="1242"/>
      <c r="CT50" s="1242"/>
      <c r="CU50" s="1242"/>
      <c r="CV50" s="1242" t="s">
        <v>558</v>
      </c>
      <c r="CW50" s="1242"/>
      <c r="CX50" s="1242"/>
      <c r="CY50" s="1242"/>
      <c r="CZ50" s="1242"/>
      <c r="DA50" s="1242"/>
      <c r="DB50" s="1242"/>
      <c r="DC50" s="1242"/>
    </row>
    <row r="51" spans="1:109" ht="13.5" customHeight="1" x14ac:dyDescent="0.15">
      <c r="B51" s="259"/>
      <c r="G51" s="1247"/>
      <c r="H51" s="1247"/>
      <c r="I51" s="1245"/>
      <c r="J51" s="1245"/>
      <c r="K51" s="1244"/>
      <c r="L51" s="1244"/>
      <c r="M51" s="1244"/>
      <c r="N51" s="1244"/>
      <c r="AM51" s="352"/>
      <c r="AN51" s="1243" t="s">
        <v>585</v>
      </c>
      <c r="AO51" s="1243"/>
      <c r="AP51" s="1243"/>
      <c r="AQ51" s="1243"/>
      <c r="AR51" s="1243"/>
      <c r="AS51" s="1243"/>
      <c r="AT51" s="1243"/>
      <c r="AU51" s="1243"/>
      <c r="AV51" s="1243"/>
      <c r="AW51" s="1243"/>
      <c r="AX51" s="1243"/>
      <c r="AY51" s="1243"/>
      <c r="AZ51" s="1243"/>
      <c r="BA51" s="1243"/>
      <c r="BB51" s="1243" t="s">
        <v>583</v>
      </c>
      <c r="BC51" s="1243"/>
      <c r="BD51" s="1243"/>
      <c r="BE51" s="1243"/>
      <c r="BF51" s="1243"/>
      <c r="BG51" s="1243"/>
      <c r="BH51" s="1243"/>
      <c r="BI51" s="1243"/>
      <c r="BJ51" s="1243"/>
      <c r="BK51" s="1243"/>
      <c r="BL51" s="1243"/>
      <c r="BM51" s="1243"/>
      <c r="BN51" s="1243"/>
      <c r="BO51" s="1243"/>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5" x14ac:dyDescent="0.15">
      <c r="B52" s="259"/>
      <c r="G52" s="1247"/>
      <c r="H52" s="1247"/>
      <c r="I52" s="1245"/>
      <c r="J52" s="1245"/>
      <c r="K52" s="1244"/>
      <c r="L52" s="1244"/>
      <c r="M52" s="1244"/>
      <c r="N52" s="1244"/>
      <c r="AM52" s="352"/>
      <c r="AN52" s="1243"/>
      <c r="AO52" s="1243"/>
      <c r="AP52" s="1243"/>
      <c r="AQ52" s="1243"/>
      <c r="AR52" s="1243"/>
      <c r="AS52" s="1243"/>
      <c r="AT52" s="1243"/>
      <c r="AU52" s="1243"/>
      <c r="AV52" s="1243"/>
      <c r="AW52" s="1243"/>
      <c r="AX52" s="1243"/>
      <c r="AY52" s="1243"/>
      <c r="AZ52" s="1243"/>
      <c r="BA52" s="1243"/>
      <c r="BB52" s="1243"/>
      <c r="BC52" s="1243"/>
      <c r="BD52" s="1243"/>
      <c r="BE52" s="1243"/>
      <c r="BF52" s="1243"/>
      <c r="BG52" s="1243"/>
      <c r="BH52" s="1243"/>
      <c r="BI52" s="1243"/>
      <c r="BJ52" s="1243"/>
      <c r="BK52" s="1243"/>
      <c r="BL52" s="1243"/>
      <c r="BM52" s="1243"/>
      <c r="BN52" s="1243"/>
      <c r="BO52" s="1243"/>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5" x14ac:dyDescent="0.15">
      <c r="A53" s="360"/>
      <c r="B53" s="259"/>
      <c r="G53" s="1247"/>
      <c r="H53" s="1247"/>
      <c r="I53" s="1238"/>
      <c r="J53" s="1238"/>
      <c r="K53" s="1244"/>
      <c r="L53" s="1244"/>
      <c r="M53" s="1244"/>
      <c r="N53" s="1244"/>
      <c r="AM53" s="352"/>
      <c r="AN53" s="1243"/>
      <c r="AO53" s="1243"/>
      <c r="AP53" s="1243"/>
      <c r="AQ53" s="1243"/>
      <c r="AR53" s="1243"/>
      <c r="AS53" s="1243"/>
      <c r="AT53" s="1243"/>
      <c r="AU53" s="1243"/>
      <c r="AV53" s="1243"/>
      <c r="AW53" s="1243"/>
      <c r="AX53" s="1243"/>
      <c r="AY53" s="1243"/>
      <c r="AZ53" s="1243"/>
      <c r="BA53" s="1243"/>
      <c r="BB53" s="1243" t="s">
        <v>590</v>
      </c>
      <c r="BC53" s="1243"/>
      <c r="BD53" s="1243"/>
      <c r="BE53" s="1243"/>
      <c r="BF53" s="1243"/>
      <c r="BG53" s="1243"/>
      <c r="BH53" s="1243"/>
      <c r="BI53" s="1243"/>
      <c r="BJ53" s="1243"/>
      <c r="BK53" s="1243"/>
      <c r="BL53" s="1243"/>
      <c r="BM53" s="1243"/>
      <c r="BN53" s="1243"/>
      <c r="BO53" s="1243"/>
      <c r="BP53" s="1228">
        <v>39.5</v>
      </c>
      <c r="BQ53" s="1228"/>
      <c r="BR53" s="1228"/>
      <c r="BS53" s="1228"/>
      <c r="BT53" s="1228"/>
      <c r="BU53" s="1228"/>
      <c r="BV53" s="1228"/>
      <c r="BW53" s="1228"/>
      <c r="BX53" s="1228">
        <v>41.3</v>
      </c>
      <c r="BY53" s="1228"/>
      <c r="BZ53" s="1228"/>
      <c r="CA53" s="1228"/>
      <c r="CB53" s="1228"/>
      <c r="CC53" s="1228"/>
      <c r="CD53" s="1228"/>
      <c r="CE53" s="1228"/>
      <c r="CF53" s="1228">
        <v>42.3</v>
      </c>
      <c r="CG53" s="1228"/>
      <c r="CH53" s="1228"/>
      <c r="CI53" s="1228"/>
      <c r="CJ53" s="1228"/>
      <c r="CK53" s="1228"/>
      <c r="CL53" s="1228"/>
      <c r="CM53" s="1228"/>
      <c r="CN53" s="1228">
        <v>44</v>
      </c>
      <c r="CO53" s="1228"/>
      <c r="CP53" s="1228"/>
      <c r="CQ53" s="1228"/>
      <c r="CR53" s="1228"/>
      <c r="CS53" s="1228"/>
      <c r="CT53" s="1228"/>
      <c r="CU53" s="1228"/>
      <c r="CV53" s="1228">
        <v>44.8</v>
      </c>
      <c r="CW53" s="1228"/>
      <c r="CX53" s="1228"/>
      <c r="CY53" s="1228"/>
      <c r="CZ53" s="1228"/>
      <c r="DA53" s="1228"/>
      <c r="DB53" s="1228"/>
      <c r="DC53" s="1228"/>
    </row>
    <row r="54" spans="1:109" ht="13.5" x14ac:dyDescent="0.15">
      <c r="A54" s="360"/>
      <c r="B54" s="259"/>
      <c r="G54" s="1247"/>
      <c r="H54" s="1247"/>
      <c r="I54" s="1238"/>
      <c r="J54" s="1238"/>
      <c r="K54" s="1244"/>
      <c r="L54" s="1244"/>
      <c r="M54" s="1244"/>
      <c r="N54" s="1244"/>
      <c r="AM54" s="352"/>
      <c r="AN54" s="1243"/>
      <c r="AO54" s="1243"/>
      <c r="AP54" s="1243"/>
      <c r="AQ54" s="1243"/>
      <c r="AR54" s="1243"/>
      <c r="AS54" s="1243"/>
      <c r="AT54" s="1243"/>
      <c r="AU54" s="1243"/>
      <c r="AV54" s="1243"/>
      <c r="AW54" s="1243"/>
      <c r="AX54" s="1243"/>
      <c r="AY54" s="1243"/>
      <c r="AZ54" s="1243"/>
      <c r="BA54" s="1243"/>
      <c r="BB54" s="1243"/>
      <c r="BC54" s="1243"/>
      <c r="BD54" s="1243"/>
      <c r="BE54" s="1243"/>
      <c r="BF54" s="1243"/>
      <c r="BG54" s="1243"/>
      <c r="BH54" s="1243"/>
      <c r="BI54" s="1243"/>
      <c r="BJ54" s="1243"/>
      <c r="BK54" s="1243"/>
      <c r="BL54" s="1243"/>
      <c r="BM54" s="1243"/>
      <c r="BN54" s="1243"/>
      <c r="BO54" s="1243"/>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5" x14ac:dyDescent="0.15">
      <c r="A55" s="360"/>
      <c r="B55" s="259"/>
      <c r="G55" s="1238"/>
      <c r="H55" s="1238"/>
      <c r="I55" s="1238"/>
      <c r="J55" s="1238"/>
      <c r="K55" s="1244"/>
      <c r="L55" s="1244"/>
      <c r="M55" s="1244"/>
      <c r="N55" s="1244"/>
      <c r="AN55" s="1242" t="s">
        <v>584</v>
      </c>
      <c r="AO55" s="1242"/>
      <c r="AP55" s="1242"/>
      <c r="AQ55" s="1242"/>
      <c r="AR55" s="1242"/>
      <c r="AS55" s="1242"/>
      <c r="AT55" s="1242"/>
      <c r="AU55" s="1242"/>
      <c r="AV55" s="1242"/>
      <c r="AW55" s="1242"/>
      <c r="AX55" s="1242"/>
      <c r="AY55" s="1242"/>
      <c r="AZ55" s="1242"/>
      <c r="BA55" s="1242"/>
      <c r="BB55" s="1243" t="s">
        <v>583</v>
      </c>
      <c r="BC55" s="1243"/>
      <c r="BD55" s="1243"/>
      <c r="BE55" s="1243"/>
      <c r="BF55" s="1243"/>
      <c r="BG55" s="1243"/>
      <c r="BH55" s="1243"/>
      <c r="BI55" s="1243"/>
      <c r="BJ55" s="1243"/>
      <c r="BK55" s="1243"/>
      <c r="BL55" s="1243"/>
      <c r="BM55" s="1243"/>
      <c r="BN55" s="1243"/>
      <c r="BO55" s="1243"/>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5" x14ac:dyDescent="0.15">
      <c r="A56" s="360"/>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3"/>
      <c r="BC56" s="1243"/>
      <c r="BD56" s="1243"/>
      <c r="BE56" s="1243"/>
      <c r="BF56" s="1243"/>
      <c r="BG56" s="1243"/>
      <c r="BH56" s="1243"/>
      <c r="BI56" s="1243"/>
      <c r="BJ56" s="1243"/>
      <c r="BK56" s="1243"/>
      <c r="BL56" s="1243"/>
      <c r="BM56" s="1243"/>
      <c r="BN56" s="1243"/>
      <c r="BO56" s="1243"/>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5" x14ac:dyDescent="0.15">
      <c r="B57" s="365"/>
      <c r="G57" s="1238"/>
      <c r="H57" s="1238"/>
      <c r="I57" s="1246"/>
      <c r="J57" s="1246"/>
      <c r="K57" s="1244"/>
      <c r="L57" s="1244"/>
      <c r="M57" s="1244"/>
      <c r="N57" s="1244"/>
      <c r="AM57" s="255"/>
      <c r="AN57" s="1242"/>
      <c r="AO57" s="1242"/>
      <c r="AP57" s="1242"/>
      <c r="AQ57" s="1242"/>
      <c r="AR57" s="1242"/>
      <c r="AS57" s="1242"/>
      <c r="AT57" s="1242"/>
      <c r="AU57" s="1242"/>
      <c r="AV57" s="1242"/>
      <c r="AW57" s="1242"/>
      <c r="AX57" s="1242"/>
      <c r="AY57" s="1242"/>
      <c r="AZ57" s="1242"/>
      <c r="BA57" s="1242"/>
      <c r="BB57" s="1243" t="s">
        <v>590</v>
      </c>
      <c r="BC57" s="1243"/>
      <c r="BD57" s="1243"/>
      <c r="BE57" s="1243"/>
      <c r="BF57" s="1243"/>
      <c r="BG57" s="1243"/>
      <c r="BH57" s="1243"/>
      <c r="BI57" s="1243"/>
      <c r="BJ57" s="1243"/>
      <c r="BK57" s="1243"/>
      <c r="BL57" s="1243"/>
      <c r="BM57" s="1243"/>
      <c r="BN57" s="1243"/>
      <c r="BO57" s="1243"/>
      <c r="BP57" s="1228">
        <v>59.2</v>
      </c>
      <c r="BQ57" s="1228"/>
      <c r="BR57" s="1228"/>
      <c r="BS57" s="1228"/>
      <c r="BT57" s="1228"/>
      <c r="BU57" s="1228"/>
      <c r="BV57" s="1228"/>
      <c r="BW57" s="1228"/>
      <c r="BX57" s="1228">
        <v>60.3</v>
      </c>
      <c r="BY57" s="1228"/>
      <c r="BZ57" s="1228"/>
      <c r="CA57" s="1228"/>
      <c r="CB57" s="1228"/>
      <c r="CC57" s="1228"/>
      <c r="CD57" s="1228"/>
      <c r="CE57" s="1228"/>
      <c r="CF57" s="1228">
        <v>61</v>
      </c>
      <c r="CG57" s="1228"/>
      <c r="CH57" s="1228"/>
      <c r="CI57" s="1228"/>
      <c r="CJ57" s="1228"/>
      <c r="CK57" s="1228"/>
      <c r="CL57" s="1228"/>
      <c r="CM57" s="1228"/>
      <c r="CN57" s="1228">
        <v>62.3</v>
      </c>
      <c r="CO57" s="1228"/>
      <c r="CP57" s="1228"/>
      <c r="CQ57" s="1228"/>
      <c r="CR57" s="1228"/>
      <c r="CS57" s="1228"/>
      <c r="CT57" s="1228"/>
      <c r="CU57" s="1228"/>
      <c r="CV57" s="1228">
        <v>63.7</v>
      </c>
      <c r="CW57" s="1228"/>
      <c r="CX57" s="1228"/>
      <c r="CY57" s="1228"/>
      <c r="CZ57" s="1228"/>
      <c r="DA57" s="1228"/>
      <c r="DB57" s="1228"/>
      <c r="DC57" s="1228"/>
      <c r="DD57" s="370"/>
      <c r="DE57" s="365"/>
    </row>
    <row r="58" spans="1:109" s="360" customFormat="1" ht="13.5" x14ac:dyDescent="0.15">
      <c r="A58" s="255"/>
      <c r="B58" s="365"/>
      <c r="G58" s="1238"/>
      <c r="H58" s="1238"/>
      <c r="I58" s="1246"/>
      <c r="J58" s="1246"/>
      <c r="K58" s="1244"/>
      <c r="L58" s="1244"/>
      <c r="M58" s="1244"/>
      <c r="N58" s="1244"/>
      <c r="AM58" s="255"/>
      <c r="AN58" s="1242"/>
      <c r="AO58" s="1242"/>
      <c r="AP58" s="1242"/>
      <c r="AQ58" s="1242"/>
      <c r="AR58" s="1242"/>
      <c r="AS58" s="1242"/>
      <c r="AT58" s="1242"/>
      <c r="AU58" s="1242"/>
      <c r="AV58" s="1242"/>
      <c r="AW58" s="1242"/>
      <c r="AX58" s="1242"/>
      <c r="AY58" s="1242"/>
      <c r="AZ58" s="1242"/>
      <c r="BA58" s="1242"/>
      <c r="BB58" s="1243"/>
      <c r="BC58" s="1243"/>
      <c r="BD58" s="1243"/>
      <c r="BE58" s="1243"/>
      <c r="BF58" s="1243"/>
      <c r="BG58" s="1243"/>
      <c r="BH58" s="1243"/>
      <c r="BI58" s="1243"/>
      <c r="BJ58" s="1243"/>
      <c r="BK58" s="1243"/>
      <c r="BL58" s="1243"/>
      <c r="BM58" s="1243"/>
      <c r="BN58" s="1243"/>
      <c r="BO58" s="1243"/>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589</v>
      </c>
    </row>
    <row r="64" spans="1:109" ht="13.5" x14ac:dyDescent="0.15">
      <c r="B64" s="259"/>
      <c r="G64" s="361"/>
      <c r="I64" s="363"/>
      <c r="J64" s="363"/>
      <c r="K64" s="363"/>
      <c r="L64" s="363"/>
      <c r="M64" s="363"/>
      <c r="N64" s="362"/>
      <c r="AM64" s="361"/>
      <c r="AN64" s="361" t="s">
        <v>588</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29" t="s">
        <v>587</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ht="13.5" x14ac:dyDescent="0.15">
      <c r="B66" s="259"/>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ht="13.5" x14ac:dyDescent="0.15">
      <c r="B67" s="259"/>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ht="13.5" x14ac:dyDescent="0.15">
      <c r="B68" s="259"/>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ht="13.5" x14ac:dyDescent="0.15">
      <c r="B69" s="259"/>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586</v>
      </c>
    </row>
    <row r="72" spans="2:107" ht="13.5" x14ac:dyDescent="0.15">
      <c r="B72" s="259"/>
      <c r="G72" s="1238"/>
      <c r="H72" s="1238"/>
      <c r="I72" s="1238"/>
      <c r="J72" s="1238"/>
      <c r="K72" s="354"/>
      <c r="L72" s="354"/>
      <c r="M72" s="353"/>
      <c r="N72" s="353"/>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554</v>
      </c>
      <c r="BQ72" s="1242"/>
      <c r="BR72" s="1242"/>
      <c r="BS72" s="1242"/>
      <c r="BT72" s="1242"/>
      <c r="BU72" s="1242"/>
      <c r="BV72" s="1242"/>
      <c r="BW72" s="1242"/>
      <c r="BX72" s="1242" t="s">
        <v>555</v>
      </c>
      <c r="BY72" s="1242"/>
      <c r="BZ72" s="1242"/>
      <c r="CA72" s="1242"/>
      <c r="CB72" s="1242"/>
      <c r="CC72" s="1242"/>
      <c r="CD72" s="1242"/>
      <c r="CE72" s="1242"/>
      <c r="CF72" s="1242" t="s">
        <v>556</v>
      </c>
      <c r="CG72" s="1242"/>
      <c r="CH72" s="1242"/>
      <c r="CI72" s="1242"/>
      <c r="CJ72" s="1242"/>
      <c r="CK72" s="1242"/>
      <c r="CL72" s="1242"/>
      <c r="CM72" s="1242"/>
      <c r="CN72" s="1242" t="s">
        <v>557</v>
      </c>
      <c r="CO72" s="1242"/>
      <c r="CP72" s="1242"/>
      <c r="CQ72" s="1242"/>
      <c r="CR72" s="1242"/>
      <c r="CS72" s="1242"/>
      <c r="CT72" s="1242"/>
      <c r="CU72" s="1242"/>
      <c r="CV72" s="1242" t="s">
        <v>558</v>
      </c>
      <c r="CW72" s="1242"/>
      <c r="CX72" s="1242"/>
      <c r="CY72" s="1242"/>
      <c r="CZ72" s="1242"/>
      <c r="DA72" s="1242"/>
      <c r="DB72" s="1242"/>
      <c r="DC72" s="1242"/>
    </row>
    <row r="73" spans="2:107" ht="13.5" x14ac:dyDescent="0.15">
      <c r="B73" s="259"/>
      <c r="G73" s="1247"/>
      <c r="H73" s="1247"/>
      <c r="I73" s="1247"/>
      <c r="J73" s="1247"/>
      <c r="K73" s="1248"/>
      <c r="L73" s="1248"/>
      <c r="M73" s="1248"/>
      <c r="N73" s="1248"/>
      <c r="AM73" s="352"/>
      <c r="AN73" s="1243" t="s">
        <v>585</v>
      </c>
      <c r="AO73" s="1243"/>
      <c r="AP73" s="1243"/>
      <c r="AQ73" s="1243"/>
      <c r="AR73" s="1243"/>
      <c r="AS73" s="1243"/>
      <c r="AT73" s="1243"/>
      <c r="AU73" s="1243"/>
      <c r="AV73" s="1243"/>
      <c r="AW73" s="1243"/>
      <c r="AX73" s="1243"/>
      <c r="AY73" s="1243"/>
      <c r="AZ73" s="1243"/>
      <c r="BA73" s="1243"/>
      <c r="BB73" s="1243" t="s">
        <v>583</v>
      </c>
      <c r="BC73" s="1243"/>
      <c r="BD73" s="1243"/>
      <c r="BE73" s="1243"/>
      <c r="BF73" s="1243"/>
      <c r="BG73" s="1243"/>
      <c r="BH73" s="1243"/>
      <c r="BI73" s="1243"/>
      <c r="BJ73" s="1243"/>
      <c r="BK73" s="1243"/>
      <c r="BL73" s="1243"/>
      <c r="BM73" s="1243"/>
      <c r="BN73" s="1243"/>
      <c r="BO73" s="1243"/>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5" x14ac:dyDescent="0.15">
      <c r="B74" s="259"/>
      <c r="G74" s="1247"/>
      <c r="H74" s="1247"/>
      <c r="I74" s="1247"/>
      <c r="J74" s="1247"/>
      <c r="K74" s="1248"/>
      <c r="L74" s="1248"/>
      <c r="M74" s="1248"/>
      <c r="N74" s="1248"/>
      <c r="AM74" s="352"/>
      <c r="AN74" s="1243"/>
      <c r="AO74" s="1243"/>
      <c r="AP74" s="1243"/>
      <c r="AQ74" s="1243"/>
      <c r="AR74" s="1243"/>
      <c r="AS74" s="1243"/>
      <c r="AT74" s="1243"/>
      <c r="AU74" s="1243"/>
      <c r="AV74" s="1243"/>
      <c r="AW74" s="1243"/>
      <c r="AX74" s="1243"/>
      <c r="AY74" s="1243"/>
      <c r="AZ74" s="1243"/>
      <c r="BA74" s="1243"/>
      <c r="BB74" s="1243"/>
      <c r="BC74" s="1243"/>
      <c r="BD74" s="1243"/>
      <c r="BE74" s="1243"/>
      <c r="BF74" s="1243"/>
      <c r="BG74" s="1243"/>
      <c r="BH74" s="1243"/>
      <c r="BI74" s="1243"/>
      <c r="BJ74" s="1243"/>
      <c r="BK74" s="1243"/>
      <c r="BL74" s="1243"/>
      <c r="BM74" s="1243"/>
      <c r="BN74" s="1243"/>
      <c r="BO74" s="1243"/>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5" x14ac:dyDescent="0.15">
      <c r="B75" s="259"/>
      <c r="G75" s="1247"/>
      <c r="H75" s="1247"/>
      <c r="I75" s="1238"/>
      <c r="J75" s="1238"/>
      <c r="K75" s="1244"/>
      <c r="L75" s="1244"/>
      <c r="M75" s="1244"/>
      <c r="N75" s="1244"/>
      <c r="AM75" s="352"/>
      <c r="AN75" s="1243"/>
      <c r="AO75" s="1243"/>
      <c r="AP75" s="1243"/>
      <c r="AQ75" s="1243"/>
      <c r="AR75" s="1243"/>
      <c r="AS75" s="1243"/>
      <c r="AT75" s="1243"/>
      <c r="AU75" s="1243"/>
      <c r="AV75" s="1243"/>
      <c r="AW75" s="1243"/>
      <c r="AX75" s="1243"/>
      <c r="AY75" s="1243"/>
      <c r="AZ75" s="1243"/>
      <c r="BA75" s="1243"/>
      <c r="BB75" s="1243" t="s">
        <v>582</v>
      </c>
      <c r="BC75" s="1243"/>
      <c r="BD75" s="1243"/>
      <c r="BE75" s="1243"/>
      <c r="BF75" s="1243"/>
      <c r="BG75" s="1243"/>
      <c r="BH75" s="1243"/>
      <c r="BI75" s="1243"/>
      <c r="BJ75" s="1243"/>
      <c r="BK75" s="1243"/>
      <c r="BL75" s="1243"/>
      <c r="BM75" s="1243"/>
      <c r="BN75" s="1243"/>
      <c r="BO75" s="1243"/>
      <c r="BP75" s="1228">
        <v>11.2</v>
      </c>
      <c r="BQ75" s="1228"/>
      <c r="BR75" s="1228"/>
      <c r="BS75" s="1228"/>
      <c r="BT75" s="1228"/>
      <c r="BU75" s="1228"/>
      <c r="BV75" s="1228"/>
      <c r="BW75" s="1228"/>
      <c r="BX75" s="1228">
        <v>11.4</v>
      </c>
      <c r="BY75" s="1228"/>
      <c r="BZ75" s="1228"/>
      <c r="CA75" s="1228"/>
      <c r="CB75" s="1228"/>
      <c r="CC75" s="1228"/>
      <c r="CD75" s="1228"/>
      <c r="CE75" s="1228"/>
      <c r="CF75" s="1228">
        <v>9.6999999999999993</v>
      </c>
      <c r="CG75" s="1228"/>
      <c r="CH75" s="1228"/>
      <c r="CI75" s="1228"/>
      <c r="CJ75" s="1228"/>
      <c r="CK75" s="1228"/>
      <c r="CL75" s="1228"/>
      <c r="CM75" s="1228"/>
      <c r="CN75" s="1228">
        <v>8.6</v>
      </c>
      <c r="CO75" s="1228"/>
      <c r="CP75" s="1228"/>
      <c r="CQ75" s="1228"/>
      <c r="CR75" s="1228"/>
      <c r="CS75" s="1228"/>
      <c r="CT75" s="1228"/>
      <c r="CU75" s="1228"/>
      <c r="CV75" s="1228">
        <v>8.5</v>
      </c>
      <c r="CW75" s="1228"/>
      <c r="CX75" s="1228"/>
      <c r="CY75" s="1228"/>
      <c r="CZ75" s="1228"/>
      <c r="DA75" s="1228"/>
      <c r="DB75" s="1228"/>
      <c r="DC75" s="1228"/>
    </row>
    <row r="76" spans="2:107" ht="13.5" x14ac:dyDescent="0.15">
      <c r="B76" s="259"/>
      <c r="G76" s="1247"/>
      <c r="H76" s="1247"/>
      <c r="I76" s="1238"/>
      <c r="J76" s="1238"/>
      <c r="K76" s="1244"/>
      <c r="L76" s="1244"/>
      <c r="M76" s="1244"/>
      <c r="N76" s="1244"/>
      <c r="AM76" s="352"/>
      <c r="AN76" s="1243"/>
      <c r="AO76" s="1243"/>
      <c r="AP76" s="1243"/>
      <c r="AQ76" s="1243"/>
      <c r="AR76" s="1243"/>
      <c r="AS76" s="1243"/>
      <c r="AT76" s="1243"/>
      <c r="AU76" s="1243"/>
      <c r="AV76" s="1243"/>
      <c r="AW76" s="1243"/>
      <c r="AX76" s="1243"/>
      <c r="AY76" s="1243"/>
      <c r="AZ76" s="1243"/>
      <c r="BA76" s="1243"/>
      <c r="BB76" s="1243"/>
      <c r="BC76" s="1243"/>
      <c r="BD76" s="1243"/>
      <c r="BE76" s="1243"/>
      <c r="BF76" s="1243"/>
      <c r="BG76" s="1243"/>
      <c r="BH76" s="1243"/>
      <c r="BI76" s="1243"/>
      <c r="BJ76" s="1243"/>
      <c r="BK76" s="1243"/>
      <c r="BL76" s="1243"/>
      <c r="BM76" s="1243"/>
      <c r="BN76" s="1243"/>
      <c r="BO76" s="1243"/>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5" x14ac:dyDescent="0.15">
      <c r="B77" s="259"/>
      <c r="G77" s="1238"/>
      <c r="H77" s="1238"/>
      <c r="I77" s="1238"/>
      <c r="J77" s="1238"/>
      <c r="K77" s="1248"/>
      <c r="L77" s="1248"/>
      <c r="M77" s="1248"/>
      <c r="N77" s="1248"/>
      <c r="AN77" s="1242" t="s">
        <v>584</v>
      </c>
      <c r="AO77" s="1242"/>
      <c r="AP77" s="1242"/>
      <c r="AQ77" s="1242"/>
      <c r="AR77" s="1242"/>
      <c r="AS77" s="1242"/>
      <c r="AT77" s="1242"/>
      <c r="AU77" s="1242"/>
      <c r="AV77" s="1242"/>
      <c r="AW77" s="1242"/>
      <c r="AX77" s="1242"/>
      <c r="AY77" s="1242"/>
      <c r="AZ77" s="1242"/>
      <c r="BA77" s="1242"/>
      <c r="BB77" s="1243" t="s">
        <v>583</v>
      </c>
      <c r="BC77" s="1243"/>
      <c r="BD77" s="1243"/>
      <c r="BE77" s="1243"/>
      <c r="BF77" s="1243"/>
      <c r="BG77" s="1243"/>
      <c r="BH77" s="1243"/>
      <c r="BI77" s="1243"/>
      <c r="BJ77" s="1243"/>
      <c r="BK77" s="1243"/>
      <c r="BL77" s="1243"/>
      <c r="BM77" s="1243"/>
      <c r="BN77" s="1243"/>
      <c r="BO77" s="1243"/>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5" x14ac:dyDescent="0.15">
      <c r="B78" s="259"/>
      <c r="G78" s="1238"/>
      <c r="H78" s="1238"/>
      <c r="I78" s="1238"/>
      <c r="J78" s="1238"/>
      <c r="K78" s="1248"/>
      <c r="L78" s="1248"/>
      <c r="M78" s="1248"/>
      <c r="N78" s="1248"/>
      <c r="AN78" s="1242"/>
      <c r="AO78" s="1242"/>
      <c r="AP78" s="1242"/>
      <c r="AQ78" s="1242"/>
      <c r="AR78" s="1242"/>
      <c r="AS78" s="1242"/>
      <c r="AT78" s="1242"/>
      <c r="AU78" s="1242"/>
      <c r="AV78" s="1242"/>
      <c r="AW78" s="1242"/>
      <c r="AX78" s="1242"/>
      <c r="AY78" s="1242"/>
      <c r="AZ78" s="1242"/>
      <c r="BA78" s="1242"/>
      <c r="BB78" s="1243"/>
      <c r="BC78" s="1243"/>
      <c r="BD78" s="1243"/>
      <c r="BE78" s="1243"/>
      <c r="BF78" s="1243"/>
      <c r="BG78" s="1243"/>
      <c r="BH78" s="1243"/>
      <c r="BI78" s="1243"/>
      <c r="BJ78" s="1243"/>
      <c r="BK78" s="1243"/>
      <c r="BL78" s="1243"/>
      <c r="BM78" s="1243"/>
      <c r="BN78" s="1243"/>
      <c r="BO78" s="1243"/>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5" x14ac:dyDescent="0.15">
      <c r="B79" s="259"/>
      <c r="G79" s="1238"/>
      <c r="H79" s="1238"/>
      <c r="I79" s="1246"/>
      <c r="J79" s="1246"/>
      <c r="K79" s="1249"/>
      <c r="L79" s="1249"/>
      <c r="M79" s="1249"/>
      <c r="N79" s="1249"/>
      <c r="AN79" s="1242"/>
      <c r="AO79" s="1242"/>
      <c r="AP79" s="1242"/>
      <c r="AQ79" s="1242"/>
      <c r="AR79" s="1242"/>
      <c r="AS79" s="1242"/>
      <c r="AT79" s="1242"/>
      <c r="AU79" s="1242"/>
      <c r="AV79" s="1242"/>
      <c r="AW79" s="1242"/>
      <c r="AX79" s="1242"/>
      <c r="AY79" s="1242"/>
      <c r="AZ79" s="1242"/>
      <c r="BA79" s="1242"/>
      <c r="BB79" s="1243" t="s">
        <v>582</v>
      </c>
      <c r="BC79" s="1243"/>
      <c r="BD79" s="1243"/>
      <c r="BE79" s="1243"/>
      <c r="BF79" s="1243"/>
      <c r="BG79" s="1243"/>
      <c r="BH79" s="1243"/>
      <c r="BI79" s="1243"/>
      <c r="BJ79" s="1243"/>
      <c r="BK79" s="1243"/>
      <c r="BL79" s="1243"/>
      <c r="BM79" s="1243"/>
      <c r="BN79" s="1243"/>
      <c r="BO79" s="1243"/>
      <c r="BP79" s="1228">
        <v>7.1</v>
      </c>
      <c r="BQ79" s="1228"/>
      <c r="BR79" s="1228"/>
      <c r="BS79" s="1228"/>
      <c r="BT79" s="1228"/>
      <c r="BU79" s="1228"/>
      <c r="BV79" s="1228"/>
      <c r="BW79" s="1228"/>
      <c r="BX79" s="1228">
        <v>7.3</v>
      </c>
      <c r="BY79" s="1228"/>
      <c r="BZ79" s="1228"/>
      <c r="CA79" s="1228"/>
      <c r="CB79" s="1228"/>
      <c r="CC79" s="1228"/>
      <c r="CD79" s="1228"/>
      <c r="CE79" s="1228"/>
      <c r="CF79" s="1228">
        <v>7.4</v>
      </c>
      <c r="CG79" s="1228"/>
      <c r="CH79" s="1228"/>
      <c r="CI79" s="1228"/>
      <c r="CJ79" s="1228"/>
      <c r="CK79" s="1228"/>
      <c r="CL79" s="1228"/>
      <c r="CM79" s="1228"/>
      <c r="CN79" s="1228">
        <v>7.5</v>
      </c>
      <c r="CO79" s="1228"/>
      <c r="CP79" s="1228"/>
      <c r="CQ79" s="1228"/>
      <c r="CR79" s="1228"/>
      <c r="CS79" s="1228"/>
      <c r="CT79" s="1228"/>
      <c r="CU79" s="1228"/>
      <c r="CV79" s="1228">
        <v>7.5</v>
      </c>
      <c r="CW79" s="1228"/>
      <c r="CX79" s="1228"/>
      <c r="CY79" s="1228"/>
      <c r="CZ79" s="1228"/>
      <c r="DA79" s="1228"/>
      <c r="DB79" s="1228"/>
      <c r="DC79" s="1228"/>
    </row>
    <row r="80" spans="2:107" ht="13.5" x14ac:dyDescent="0.15">
      <c r="B80" s="259"/>
      <c r="G80" s="1238"/>
      <c r="H80" s="1238"/>
      <c r="I80" s="1246"/>
      <c r="J80" s="1246"/>
      <c r="K80" s="1249"/>
      <c r="L80" s="1249"/>
      <c r="M80" s="1249"/>
      <c r="N80" s="1249"/>
      <c r="AN80" s="1242"/>
      <c r="AO80" s="1242"/>
      <c r="AP80" s="1242"/>
      <c r="AQ80" s="1242"/>
      <c r="AR80" s="1242"/>
      <c r="AS80" s="1242"/>
      <c r="AT80" s="1242"/>
      <c r="AU80" s="1242"/>
      <c r="AV80" s="1242"/>
      <c r="AW80" s="1242"/>
      <c r="AX80" s="1242"/>
      <c r="AY80" s="1242"/>
      <c r="AZ80" s="1242"/>
      <c r="BA80" s="1242"/>
      <c r="BB80" s="1243"/>
      <c r="BC80" s="1243"/>
      <c r="BD80" s="1243"/>
      <c r="BE80" s="1243"/>
      <c r="BF80" s="1243"/>
      <c r="BG80" s="1243"/>
      <c r="BH80" s="1243"/>
      <c r="BI80" s="1243"/>
      <c r="BJ80" s="1243"/>
      <c r="BK80" s="1243"/>
      <c r="BL80" s="1243"/>
      <c r="BM80" s="1243"/>
      <c r="BN80" s="1243"/>
      <c r="BO80" s="1243"/>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RzcPvTwRVCmgQr1uK23yG6aT1txtA0AKn6/dRP3IpPbqMGDJ8VUbfmF9zgxwubLkbiHFvxvLgQd9OFkMQrsnmA==" saltValue="kIAIhBlACTUulxCqVEBk3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4B6ED-D737-49D4-8197-C4DB2BC9C87E}">
  <sheetPr>
    <pageSetUpPr fitToPage="1"/>
  </sheetPr>
  <dimension ref="A1:DR125"/>
  <sheetViews>
    <sheetView showGridLines="0" topLeftCell="A85"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501</v>
      </c>
    </row>
  </sheetData>
  <sheetProtection algorithmName="SHA-512" hashValue="w7J2sO2JIYlEKrvNhkRkxvlHxljYOPxoCjv3342fVw4qiycLQ/EiWupqtdEyMOqZedEg6jcSbUbDopqLrKohwg==" saltValue="cVJ+OQErF/kCD0XGGmxI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FB7C2-73EC-4B19-B5B4-7525A7D55AAD}">
  <sheetPr>
    <pageSetUpPr fitToPage="1"/>
  </sheetPr>
  <dimension ref="A1:DR125"/>
  <sheetViews>
    <sheetView showGridLines="0" topLeftCell="A33"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501</v>
      </c>
    </row>
  </sheetData>
  <sheetProtection algorithmName="SHA-512" hashValue="vLBJy/1Lr9E0Lpb/6li7YgOtwgAkv3oGgiNy4IRV6meJpiuRY2FIZqTpyB6HJzfpp3bzRsAfEQ9ZY/ycEDVqTQ==" saltValue="jJiy5qrCJYXSRLyGpYHd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551</v>
      </c>
      <c r="G2" s="149"/>
      <c r="H2" s="150"/>
    </row>
    <row r="3" spans="1:8" x14ac:dyDescent="0.15">
      <c r="A3" s="146" t="s">
        <v>544</v>
      </c>
      <c r="B3" s="151"/>
      <c r="C3" s="152"/>
      <c r="D3" s="153">
        <v>391850</v>
      </c>
      <c r="E3" s="154"/>
      <c r="F3" s="155">
        <v>271581</v>
      </c>
      <c r="G3" s="156"/>
      <c r="H3" s="157"/>
    </row>
    <row r="4" spans="1:8" x14ac:dyDescent="0.15">
      <c r="A4" s="158"/>
      <c r="B4" s="159"/>
      <c r="C4" s="160"/>
      <c r="D4" s="161">
        <v>86610</v>
      </c>
      <c r="E4" s="162"/>
      <c r="F4" s="163">
        <v>117844</v>
      </c>
      <c r="G4" s="164"/>
      <c r="H4" s="165"/>
    </row>
    <row r="5" spans="1:8" x14ac:dyDescent="0.15">
      <c r="A5" s="146" t="s">
        <v>546</v>
      </c>
      <c r="B5" s="151"/>
      <c r="C5" s="152"/>
      <c r="D5" s="153">
        <v>214634</v>
      </c>
      <c r="E5" s="154"/>
      <c r="F5" s="155">
        <v>268375</v>
      </c>
      <c r="G5" s="156"/>
      <c r="H5" s="157"/>
    </row>
    <row r="6" spans="1:8" x14ac:dyDescent="0.15">
      <c r="A6" s="158"/>
      <c r="B6" s="159"/>
      <c r="C6" s="160"/>
      <c r="D6" s="161">
        <v>65470</v>
      </c>
      <c r="E6" s="162"/>
      <c r="F6" s="163">
        <v>119602</v>
      </c>
      <c r="G6" s="164"/>
      <c r="H6" s="165"/>
    </row>
    <row r="7" spans="1:8" x14ac:dyDescent="0.15">
      <c r="A7" s="146" t="s">
        <v>547</v>
      </c>
      <c r="B7" s="151"/>
      <c r="C7" s="152"/>
      <c r="D7" s="153">
        <v>756133</v>
      </c>
      <c r="E7" s="154"/>
      <c r="F7" s="155">
        <v>301035</v>
      </c>
      <c r="G7" s="156"/>
      <c r="H7" s="157"/>
    </row>
    <row r="8" spans="1:8" x14ac:dyDescent="0.15">
      <c r="A8" s="158"/>
      <c r="B8" s="159"/>
      <c r="C8" s="160"/>
      <c r="D8" s="161">
        <v>534858</v>
      </c>
      <c r="E8" s="162"/>
      <c r="F8" s="163">
        <v>154376</v>
      </c>
      <c r="G8" s="164"/>
      <c r="H8" s="165"/>
    </row>
    <row r="9" spans="1:8" x14ac:dyDescent="0.15">
      <c r="A9" s="146" t="s">
        <v>548</v>
      </c>
      <c r="B9" s="151"/>
      <c r="C9" s="152"/>
      <c r="D9" s="153">
        <v>276054</v>
      </c>
      <c r="E9" s="154"/>
      <c r="F9" s="155">
        <v>277467</v>
      </c>
      <c r="G9" s="156"/>
      <c r="H9" s="157"/>
    </row>
    <row r="10" spans="1:8" x14ac:dyDescent="0.15">
      <c r="A10" s="158"/>
      <c r="B10" s="159"/>
      <c r="C10" s="160"/>
      <c r="D10" s="161">
        <v>72111</v>
      </c>
      <c r="E10" s="162"/>
      <c r="F10" s="163">
        <v>128378</v>
      </c>
      <c r="G10" s="164"/>
      <c r="H10" s="165"/>
    </row>
    <row r="11" spans="1:8" x14ac:dyDescent="0.15">
      <c r="A11" s="146" t="s">
        <v>549</v>
      </c>
      <c r="B11" s="151"/>
      <c r="C11" s="152"/>
      <c r="D11" s="153">
        <v>589181</v>
      </c>
      <c r="E11" s="154"/>
      <c r="F11" s="155">
        <v>282256</v>
      </c>
      <c r="G11" s="156"/>
      <c r="H11" s="157"/>
    </row>
    <row r="12" spans="1:8" x14ac:dyDescent="0.15">
      <c r="A12" s="158"/>
      <c r="B12" s="159"/>
      <c r="C12" s="166"/>
      <c r="D12" s="161">
        <v>506422</v>
      </c>
      <c r="E12" s="162"/>
      <c r="F12" s="163">
        <v>145453</v>
      </c>
      <c r="G12" s="164"/>
      <c r="H12" s="165"/>
    </row>
    <row r="13" spans="1:8" x14ac:dyDescent="0.15">
      <c r="A13" s="146"/>
      <c r="B13" s="151"/>
      <c r="C13" s="152"/>
      <c r="D13" s="153">
        <v>445570</v>
      </c>
      <c r="E13" s="154"/>
      <c r="F13" s="155">
        <v>280143</v>
      </c>
      <c r="G13" s="167"/>
      <c r="H13" s="157"/>
    </row>
    <row r="14" spans="1:8" x14ac:dyDescent="0.15">
      <c r="A14" s="158"/>
      <c r="B14" s="159"/>
      <c r="C14" s="160"/>
      <c r="D14" s="161">
        <v>253094</v>
      </c>
      <c r="E14" s="162"/>
      <c r="F14" s="163">
        <v>133131</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1.24</v>
      </c>
      <c r="C19" s="168">
        <f>ROUND(VALUE(SUBSTITUTE(実質収支比率等に係る経年分析!G$48,"▲","-")),2)</f>
        <v>0.28000000000000003</v>
      </c>
      <c r="D19" s="168">
        <f>ROUND(VALUE(SUBSTITUTE(実質収支比率等に係る経年分析!H$48,"▲","-")),2)</f>
        <v>1.95</v>
      </c>
      <c r="E19" s="168">
        <f>ROUND(VALUE(SUBSTITUTE(実質収支比率等に係る経年分析!I$48,"▲","-")),2)</f>
        <v>5.08</v>
      </c>
      <c r="F19" s="168">
        <f>ROUND(VALUE(SUBSTITUTE(実質収支比率等に係る経年分析!J$48,"▲","-")),2)</f>
        <v>4.3600000000000003</v>
      </c>
    </row>
    <row r="20" spans="1:11" x14ac:dyDescent="0.15">
      <c r="A20" s="168" t="s">
        <v>56</v>
      </c>
      <c r="B20" s="168">
        <f>ROUND(VALUE(SUBSTITUTE(実質収支比率等に係る経年分析!F$47,"▲","-")),2)</f>
        <v>69.28</v>
      </c>
      <c r="C20" s="168">
        <f>ROUND(VALUE(SUBSTITUTE(実質収支比率等に係る経年分析!G$47,"▲","-")),2)</f>
        <v>69.819999999999993</v>
      </c>
      <c r="D20" s="168">
        <f>ROUND(VALUE(SUBSTITUTE(実質収支比率等に係る経年分析!H$47,"▲","-")),2)</f>
        <v>68.59</v>
      </c>
      <c r="E20" s="168">
        <f>ROUND(VALUE(SUBSTITUTE(実質収支比率等に係る経年分析!I$47,"▲","-")),2)</f>
        <v>69.069999999999993</v>
      </c>
      <c r="F20" s="168">
        <f>ROUND(VALUE(SUBSTITUTE(実質収支比率等に係る経年分析!J$47,"▲","-")),2)</f>
        <v>75.099999999999994</v>
      </c>
    </row>
    <row r="21" spans="1:11" x14ac:dyDescent="0.15">
      <c r="A21" s="168" t="s">
        <v>57</v>
      </c>
      <c r="B21" s="168">
        <f>IF(ISNUMBER(VALUE(SUBSTITUTE(実質収支比率等に係る経年分析!F$49,"▲","-"))),ROUND(VALUE(SUBSTITUTE(実質収支比率等に係る経年分析!F$49,"▲","-")),2),NA())</f>
        <v>-4.1900000000000004</v>
      </c>
      <c r="C21" s="168">
        <f>IF(ISNUMBER(VALUE(SUBSTITUTE(実質収支比率等に係る経年分析!G$49,"▲","-"))),ROUND(VALUE(SUBSTITUTE(実質収支比率等に係る経年分析!G$49,"▲","-")),2),NA())</f>
        <v>14.54</v>
      </c>
      <c r="D21" s="168">
        <f>IF(ISNUMBER(VALUE(SUBSTITUTE(実質収支比率等に係る経年分析!H$49,"▲","-"))),ROUND(VALUE(SUBSTITUTE(実質収支比率等に係る経年分析!H$49,"▲","-")),2),NA())</f>
        <v>2.0299999999999998</v>
      </c>
      <c r="E21" s="168">
        <f>IF(ISNUMBER(VALUE(SUBSTITUTE(実質収支比率等に係る経年分析!I$49,"▲","-"))),ROUND(VALUE(SUBSTITUTE(実質収支比率等に係る経年分析!I$49,"▲","-")),2),NA())</f>
        <v>3.33</v>
      </c>
      <c r="F21" s="168">
        <f>IF(ISNUMBER(VALUE(SUBSTITUTE(実質収支比率等に係る経年分析!J$49,"▲","-"))),ROUND(VALUE(SUBSTITUTE(実質収支比率等に係る経年分析!J$49,"▲","-")),2),NA())</f>
        <v>-0.74</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下水道事業特別会計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風力発電事業特別会計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0.14000000000000001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0.01</v>
      </c>
    </row>
    <row r="34" spans="1:16" x14ac:dyDescent="0.15">
      <c r="A34" s="169" t="str">
        <f>IF(連結実質赤字比率に係る赤字・黒字の構成分析!C$36="",NA(),連結実質赤字比率に係る赤字・黒字の構成分析!C$36)</f>
        <v>後期高齢者医療特別会計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0.01</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0.45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0.46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0.38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0.46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0.28000000000000003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1.95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4.3499999999999996</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558</v>
      </c>
      <c r="E42" s="170"/>
      <c r="F42" s="170"/>
      <c r="G42" s="170">
        <f>'実質公債費比率（分子）の構造'!L$52</f>
        <v>580</v>
      </c>
      <c r="H42" s="170"/>
      <c r="I42" s="170"/>
      <c r="J42" s="170">
        <f>'実質公債費比率（分子）の構造'!M$52</f>
        <v>568</v>
      </c>
      <c r="K42" s="170"/>
      <c r="L42" s="170"/>
      <c r="M42" s="170">
        <f>'実質公債費比率（分子）の構造'!N$52</f>
        <v>551</v>
      </c>
      <c r="N42" s="170"/>
      <c r="O42" s="170"/>
      <c r="P42" s="170">
        <f>'実質公債費比率（分子）の構造'!O$52</f>
        <v>541</v>
      </c>
    </row>
    <row r="43" spans="1:16" x14ac:dyDescent="0.15">
      <c r="A43" s="170" t="s">
        <v>65</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66</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67</v>
      </c>
      <c r="B45" s="170">
        <f>'実質公債費比率（分子）の構造'!K$49</f>
        <v>16</v>
      </c>
      <c r="C45" s="170"/>
      <c r="D45" s="170"/>
      <c r="E45" s="170">
        <f>'実質公債費比率（分子）の構造'!L$49</f>
        <v>18</v>
      </c>
      <c r="F45" s="170"/>
      <c r="G45" s="170"/>
      <c r="H45" s="170">
        <f>'実質公債費比率（分子）の構造'!M$49</f>
        <v>18</v>
      </c>
      <c r="I45" s="170"/>
      <c r="J45" s="170"/>
      <c r="K45" s="170">
        <f>'実質公債費比率（分子）の構造'!N$49</f>
        <v>18</v>
      </c>
      <c r="L45" s="170"/>
      <c r="M45" s="170"/>
      <c r="N45" s="170">
        <f>'実質公債費比率（分子）の構造'!O$49</f>
        <v>9</v>
      </c>
      <c r="O45" s="170"/>
      <c r="P45" s="170"/>
    </row>
    <row r="46" spans="1:16" x14ac:dyDescent="0.15">
      <c r="A46" s="170" t="s">
        <v>68</v>
      </c>
      <c r="B46" s="170">
        <f>'実質公債費比率（分子）の構造'!K$48</f>
        <v>108</v>
      </c>
      <c r="C46" s="170"/>
      <c r="D46" s="170"/>
      <c r="E46" s="170">
        <f>'実質公債費比率（分子）の構造'!L$48</f>
        <v>123</v>
      </c>
      <c r="F46" s="170"/>
      <c r="G46" s="170"/>
      <c r="H46" s="170">
        <f>'実質公債費比率（分子）の構造'!M$48</f>
        <v>121</v>
      </c>
      <c r="I46" s="170"/>
      <c r="J46" s="170"/>
      <c r="K46" s="170">
        <f>'実質公債費比率（分子）の構造'!N$48</f>
        <v>125</v>
      </c>
      <c r="L46" s="170"/>
      <c r="M46" s="170"/>
      <c r="N46" s="170">
        <f>'実質公債費比率（分子）の構造'!O$48</f>
        <v>124</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672</v>
      </c>
      <c r="C49" s="170"/>
      <c r="D49" s="170"/>
      <c r="E49" s="170">
        <f>'実質公債費比率（分子）の構造'!L$45</f>
        <v>663</v>
      </c>
      <c r="F49" s="170"/>
      <c r="G49" s="170"/>
      <c r="H49" s="170">
        <f>'実質公債費比率（分子）の構造'!M$45</f>
        <v>595</v>
      </c>
      <c r="I49" s="170"/>
      <c r="J49" s="170"/>
      <c r="K49" s="170">
        <f>'実質公債費比率（分子）の構造'!N$45</f>
        <v>597</v>
      </c>
      <c r="L49" s="170"/>
      <c r="M49" s="170"/>
      <c r="N49" s="170">
        <f>'実質公債費比率（分子）の構造'!O$45</f>
        <v>654</v>
      </c>
      <c r="O49" s="170"/>
      <c r="P49" s="170"/>
    </row>
    <row r="50" spans="1:16" x14ac:dyDescent="0.15">
      <c r="A50" s="170" t="s">
        <v>72</v>
      </c>
      <c r="B50" s="170" t="e">
        <f>NA()</f>
        <v>#N/A</v>
      </c>
      <c r="C50" s="170">
        <f>IF(ISNUMBER('実質公債費比率（分子）の構造'!K$53),'実質公債費比率（分子）の構造'!K$53,NA())</f>
        <v>238</v>
      </c>
      <c r="D50" s="170" t="e">
        <f>NA()</f>
        <v>#N/A</v>
      </c>
      <c r="E50" s="170" t="e">
        <f>NA()</f>
        <v>#N/A</v>
      </c>
      <c r="F50" s="170">
        <f>IF(ISNUMBER('実質公債費比率（分子）の構造'!L$53),'実質公債費比率（分子）の構造'!L$53,NA())</f>
        <v>224</v>
      </c>
      <c r="G50" s="170" t="e">
        <f>NA()</f>
        <v>#N/A</v>
      </c>
      <c r="H50" s="170" t="e">
        <f>NA()</f>
        <v>#N/A</v>
      </c>
      <c r="I50" s="170">
        <f>IF(ISNUMBER('実質公債費比率（分子）の構造'!M$53),'実質公債費比率（分子）の構造'!M$53,NA())</f>
        <v>166</v>
      </c>
      <c r="J50" s="170" t="e">
        <f>NA()</f>
        <v>#N/A</v>
      </c>
      <c r="K50" s="170" t="e">
        <f>NA()</f>
        <v>#N/A</v>
      </c>
      <c r="L50" s="170">
        <f>IF(ISNUMBER('実質公債費比率（分子）の構造'!N$53),'実質公債費比率（分子）の構造'!N$53,NA())</f>
        <v>189</v>
      </c>
      <c r="M50" s="170" t="e">
        <f>NA()</f>
        <v>#N/A</v>
      </c>
      <c r="N50" s="170" t="e">
        <f>NA()</f>
        <v>#N/A</v>
      </c>
      <c r="O50" s="170">
        <f>IF(ISNUMBER('実質公債費比率（分子）の構造'!O$53),'実質公債費比率（分子）の構造'!O$53,NA())</f>
        <v>246</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5033</v>
      </c>
      <c r="E56" s="169"/>
      <c r="F56" s="169"/>
      <c r="G56" s="169">
        <f>'将来負担比率（分子）の構造'!J$52</f>
        <v>4663</v>
      </c>
      <c r="H56" s="169"/>
      <c r="I56" s="169"/>
      <c r="J56" s="169">
        <f>'将来負担比率（分子）の構造'!K$52</f>
        <v>4715</v>
      </c>
      <c r="K56" s="169"/>
      <c r="L56" s="169"/>
      <c r="M56" s="169">
        <f>'将来負担比率（分子）の構造'!L$52</f>
        <v>5223</v>
      </c>
      <c r="N56" s="169"/>
      <c r="O56" s="169"/>
      <c r="P56" s="169">
        <f>'将来負担比率（分子）の構造'!M$52</f>
        <v>5494</v>
      </c>
    </row>
    <row r="57" spans="1:16" x14ac:dyDescent="0.15">
      <c r="A57" s="169" t="s">
        <v>43</v>
      </c>
      <c r="B57" s="169"/>
      <c r="C57" s="169"/>
      <c r="D57" s="169">
        <f>'将来負担比率（分子）の構造'!I$51</f>
        <v>79</v>
      </c>
      <c r="E57" s="169"/>
      <c r="F57" s="169"/>
      <c r="G57" s="169">
        <f>'将来負担比率（分子）の構造'!J$51</f>
        <v>54</v>
      </c>
      <c r="H57" s="169"/>
      <c r="I57" s="169"/>
      <c r="J57" s="169">
        <f>'将来負担比率（分子）の構造'!K$51</f>
        <v>32</v>
      </c>
      <c r="K57" s="169"/>
      <c r="L57" s="169"/>
      <c r="M57" s="169">
        <f>'将来負担比率（分子）の構造'!L$51</f>
        <v>18</v>
      </c>
      <c r="N57" s="169"/>
      <c r="O57" s="169"/>
      <c r="P57" s="169">
        <f>'将来負担比率（分子）の構造'!M$51</f>
        <v>9</v>
      </c>
    </row>
    <row r="58" spans="1:16" x14ac:dyDescent="0.15">
      <c r="A58" s="169" t="s">
        <v>42</v>
      </c>
      <c r="B58" s="169"/>
      <c r="C58" s="169"/>
      <c r="D58" s="169">
        <f>'将来負担比率（分子）の構造'!I$50</f>
        <v>3513</v>
      </c>
      <c r="E58" s="169"/>
      <c r="F58" s="169"/>
      <c r="G58" s="169">
        <f>'将来負担比率（分子）の構造'!J$50</f>
        <v>3070</v>
      </c>
      <c r="H58" s="169"/>
      <c r="I58" s="169"/>
      <c r="J58" s="169">
        <f>'将来負担比率（分子）の構造'!K$50</f>
        <v>3053</v>
      </c>
      <c r="K58" s="169"/>
      <c r="L58" s="169"/>
      <c r="M58" s="169">
        <f>'将来負担比率（分子）の構造'!L$50</f>
        <v>3393</v>
      </c>
      <c r="N58" s="169"/>
      <c r="O58" s="169"/>
      <c r="P58" s="169">
        <f>'将来負担比率（分子）の構造'!M$50</f>
        <v>3313</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766</v>
      </c>
      <c r="C62" s="169"/>
      <c r="D62" s="169"/>
      <c r="E62" s="169">
        <f>'将来負担比率（分子）の構造'!J$45</f>
        <v>839</v>
      </c>
      <c r="F62" s="169"/>
      <c r="G62" s="169"/>
      <c r="H62" s="169">
        <f>'将来負担比率（分子）の構造'!K$45</f>
        <v>554</v>
      </c>
      <c r="I62" s="169"/>
      <c r="J62" s="169"/>
      <c r="K62" s="169">
        <f>'将来負担比率（分子）の構造'!L$45</f>
        <v>753</v>
      </c>
      <c r="L62" s="169"/>
      <c r="M62" s="169"/>
      <c r="N62" s="169">
        <f>'将来負担比率（分子）の構造'!M$45</f>
        <v>593</v>
      </c>
      <c r="O62" s="169"/>
      <c r="P62" s="169"/>
    </row>
    <row r="63" spans="1:16" x14ac:dyDescent="0.15">
      <c r="A63" s="169" t="s">
        <v>35</v>
      </c>
      <c r="B63" s="169">
        <f>'将来負担比率（分子）の構造'!I$44</f>
        <v>67</v>
      </c>
      <c r="C63" s="169"/>
      <c r="D63" s="169"/>
      <c r="E63" s="169">
        <f>'将来負担比率（分子）の構造'!J$44</f>
        <v>50</v>
      </c>
      <c r="F63" s="169"/>
      <c r="G63" s="169"/>
      <c r="H63" s="169">
        <f>'将来負担比率（分子）の構造'!K$44</f>
        <v>48</v>
      </c>
      <c r="I63" s="169"/>
      <c r="J63" s="169"/>
      <c r="K63" s="169">
        <f>'将来負担比率（分子）の構造'!L$44</f>
        <v>30</v>
      </c>
      <c r="L63" s="169"/>
      <c r="M63" s="169"/>
      <c r="N63" s="169">
        <f>'将来負担比率（分子）の構造'!M$44</f>
        <v>21</v>
      </c>
      <c r="O63" s="169"/>
      <c r="P63" s="169"/>
    </row>
    <row r="64" spans="1:16" x14ac:dyDescent="0.15">
      <c r="A64" s="169" t="s">
        <v>34</v>
      </c>
      <c r="B64" s="169">
        <f>'将来負担比率（分子）の構造'!I$43</f>
        <v>1247</v>
      </c>
      <c r="C64" s="169"/>
      <c r="D64" s="169"/>
      <c r="E64" s="169">
        <f>'将来負担比率（分子）の構造'!J$43</f>
        <v>1188</v>
      </c>
      <c r="F64" s="169"/>
      <c r="G64" s="169"/>
      <c r="H64" s="169">
        <f>'将来負担比率（分子）の構造'!K$43</f>
        <v>1145</v>
      </c>
      <c r="I64" s="169"/>
      <c r="J64" s="169"/>
      <c r="K64" s="169">
        <f>'将来負担比率（分子）の構造'!L$43</f>
        <v>1072</v>
      </c>
      <c r="L64" s="169"/>
      <c r="M64" s="169"/>
      <c r="N64" s="169">
        <f>'将来負担比率（分子）の構造'!M$43</f>
        <v>983</v>
      </c>
      <c r="O64" s="169"/>
      <c r="P64" s="169"/>
    </row>
    <row r="65" spans="1:16" x14ac:dyDescent="0.15">
      <c r="A65" s="169" t="s">
        <v>33</v>
      </c>
      <c r="B65" s="169">
        <f>'将来負担比率（分子）の構造'!I$42</f>
        <v>2</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f>'将来負担比率（分子）の構造'!M$42</f>
        <v>54</v>
      </c>
      <c r="O65" s="169"/>
      <c r="P65" s="169"/>
    </row>
    <row r="66" spans="1:16" x14ac:dyDescent="0.15">
      <c r="A66" s="169" t="s">
        <v>32</v>
      </c>
      <c r="B66" s="169">
        <f>'将来負担比率（分子）の構造'!I$41</f>
        <v>5592</v>
      </c>
      <c r="C66" s="169"/>
      <c r="D66" s="169"/>
      <c r="E66" s="169">
        <f>'将来負担比率（分子）の構造'!J$41</f>
        <v>4710</v>
      </c>
      <c r="F66" s="169"/>
      <c r="G66" s="169"/>
      <c r="H66" s="169">
        <f>'将来負担比率（分子）の構造'!K$41</f>
        <v>5369</v>
      </c>
      <c r="I66" s="169"/>
      <c r="J66" s="169"/>
      <c r="K66" s="169">
        <f>'将来負担比率（分子）の構造'!L$41</f>
        <v>5195</v>
      </c>
      <c r="L66" s="169"/>
      <c r="M66" s="169"/>
      <c r="N66" s="169">
        <f>'将来負担比率（分子）の構造'!M$41</f>
        <v>5159</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1879</v>
      </c>
      <c r="C72" s="173">
        <f>基金残高に係る経年分析!G55</f>
        <v>2039</v>
      </c>
      <c r="D72" s="173">
        <f>基金残高に係る経年分析!H55</f>
        <v>2185</v>
      </c>
    </row>
    <row r="73" spans="1:16" x14ac:dyDescent="0.15">
      <c r="A73" s="172" t="s">
        <v>79</v>
      </c>
      <c r="B73" s="173">
        <f>基金残高に係る経年分析!F56</f>
        <v>47</v>
      </c>
      <c r="C73" s="173">
        <f>基金残高に係る経年分析!G56</f>
        <v>252</v>
      </c>
      <c r="D73" s="173">
        <f>基金残高に係る経年分析!H56</f>
        <v>57</v>
      </c>
    </row>
    <row r="74" spans="1:16" x14ac:dyDescent="0.15">
      <c r="A74" s="172" t="s">
        <v>80</v>
      </c>
      <c r="B74" s="173">
        <f>基金残高に係る経年分析!F57</f>
        <v>841</v>
      </c>
      <c r="C74" s="173">
        <f>基金残高に係る経年分析!G57</f>
        <v>819</v>
      </c>
      <c r="D74" s="173">
        <f>基金残高に係る経年分析!H57</f>
        <v>786</v>
      </c>
    </row>
  </sheetData>
  <sheetProtection algorithmName="SHA-512" hashValue="83K9dLiejY+AXji14d/dlGNA/q5S/LFCiVNljzhzzv4B90MvQQZraTS1PYmAqbg0GWmTNOwMC/98JVYwQZZL0Q==" saltValue="kXxqv5xEMfwzPHzVdumF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石田　尚克</cp:lastModifiedBy>
  <dcterms:created xsi:type="dcterms:W3CDTF">2024-03-14T00:45:32Z</dcterms:created>
  <dcterms:modified xsi:type="dcterms:W3CDTF">2025-03-07T05:09:57Z</dcterms:modified>
  <cp:category/>
</cp:coreProperties>
</file>