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bata.katsunori\Desktop\Ｈ25年度会計財政状況資料集\【財政状況資料集】_014834_苫前町_2013\"/>
    </mc:Choice>
  </mc:AlternateContent>
  <workbookProtection workbookPassword="CC05" lockStructure="1"/>
  <bookViews>
    <workbookView xWindow="240" yWindow="60" windowWidth="14940" windowHeight="7875" tabRatio="85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AM34" i="9"/>
  <c r="U34" i="9"/>
  <c r="U35" i="9" s="1"/>
  <c r="U36" i="9" s="1"/>
  <c r="C34" i="9"/>
  <c r="BE34" i="9" l="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<sst xmlns="http://schemas.openxmlformats.org/spreadsheetml/2006/main" count="965" uniqueCount="539">
  <si>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</si>
  <si>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</si>
  <si>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</si>
  <si>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</si>
  <si>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</si>
  <si>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</si>
  <si>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</si>
  <si>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</si>
  <si>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</si>
  <si>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</si>
  <si>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</si>
  <si>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</si>
  <si>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</si>
  <si>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</si>
  <si>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</si>
  <si>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</si>
  <si>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</si>
  <si>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</si>
  <si>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</si>
  <si>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</si>
  <si>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</si>
  <si>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</si>
  <si>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</si>
  <si>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</si>
  <si>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</si>
  <si>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</si>
  <si>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</si>
  <si>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</si>
  <si>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</si>
  <si>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</si>
  <si>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</si>
  <si>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</si>
  <si>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</si>
  <si>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</si>
  <si>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</si>
  <si>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</si>
  <si>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</si>
  <si>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</si>
  <si>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</si>
  <si>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</si>
  <si>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</si>
  <si>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</si>
  <si>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</si>
  <si>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</si>
  <si>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</si>
  <si>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</si>
  <si>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</si>
  <si>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</si>
  <si>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</si>
  <si>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</si>
  <si>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</si>
  <si>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</si>
  <si>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</si>
  <si>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</si>
  <si>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</si>
  <si>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</si>
  <si>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</si>
  <si>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</si>
  <si>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</si>
  <si>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</si>
  <si>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</si>
  <si>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</si>
  <si>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</si>
  <si>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</si>
  <si>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</si>
  <si>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</si>
  <si>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</si>
  <si>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</si>
  <si>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</si>
  <si>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</si>
  <si>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</si>
  <si>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</si>
  <si>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</si>
  <si>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</si>
  <si>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</si>
  <si>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</si>
  <si>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</si>
  <si>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</si>
  <si>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</si>
  <si>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</si>
  <si>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</si>
  <si>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苫前町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</si>
  <si>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</si>
  <si>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</si>
  <si>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</si>
  <si>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</si>
  <si>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</si>
  <si>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</si>
  <si>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</si>
  <si>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</si>
  <si>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</si>
  <si>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</si>
  <si>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</si>
  <si>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</si>
  <si>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</si>
  <si>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</si>
  <si>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</si>
  <si>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</si>
  <si>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</si>
  <si>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</si>
  <si>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</si>
  <si>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</si>
  <si>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</si>
  <si>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</si>
  <si>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</si>
  <si>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</si>
  <si>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</si>
  <si>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</si>
  <si>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</si>
  <si>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</si>
  <si>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</si>
  <si>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</si>
  <si>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</si>
  <si>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</si>
  <si>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</si>
  <si>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</si>
  <si>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</si>
  <si>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</si>
  <si>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</si>
  <si>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</si>
  <si>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</si>
  <si>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</si>
  <si>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</si>
  <si>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</si>
  <si>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</si>
  <si>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</si>
  <si>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</si>
  <si>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</si>
  <si>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</si>
  <si>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</si>
  <si>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</si>
  <si>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</si>
  <si>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</si>
  <si>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</si>
  <si>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</si>
  <si>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</si>
  <si>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</si>
  <si>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</si>
  <si>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</si>
  <si>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</si>
  <si>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</si>
  <si>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</si>
  <si>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</si>
  <si>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</si>
  <si>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</si>
  <si>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</si>
  <si>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</si>
  <si>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</si>
  <si>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</si>
  <si>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</si>
  <si>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</si>
  <si>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</si>
  <si>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</si>
  <si>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</si>
  <si>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</si>
  <si>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</si>
  <si>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</si>
  <si>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</si>
  <si>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</si>
  <si>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</si>
  <si>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</si>
  <si>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</si>
  <si>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</si>
  <si>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</si>
  <si>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</si>
  <si>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</si>
  <si>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</si>
  <si>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</si>
  <si>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</si>
  <si>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</si>
  <si>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</si>
  <si>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</si>
  <si>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</si>
  <si>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</si>
  <si>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</si>
  <si>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</si>
  <si>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</si>
  <si>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</si>
  <si>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</si>
  <si>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</si>
  <si>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</si>
  <si>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</si>
  <si>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</si>
  <si>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</si>
  <si>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</si>
  <si>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</si>
  <si>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</si>
  <si>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</si>
  <si>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</si>
  <si>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</si>
  <si>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</si>
  <si>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</si>
  <si>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</si>
  <si>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</si>
  <si>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</si>
  <si>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北海道苫前町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</si>
  <si>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</si>
  <si>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</si>
  <si>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</si>
  <si>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</si>
  <si>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</si>
  <si>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</si>
  <si>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</si>
  <si>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</si>
  <si>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</si>
  <si>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</si>
  <si>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</si>
  <si>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</si>
  <si>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</si>
  <si>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</si>
  <si>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</si>
  <si>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</si>
  <si>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</si>
  <si>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</si>
  <si>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</si>
  <si>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</si>
  <si>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</si>
  <si>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</si>
  <si>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</si>
  <si>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</si>
  <si>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</si>
  <si>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</si>
  <si>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</si>
  <si>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</si>
  <si>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</si>
  <si>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</si>
  <si>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</si>
  <si>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</si>
  <si>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</si>
  <si>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</si>
  <si>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</si>
  <si>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</si>
  <si>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</si>
  <si>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</si>
  <si>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</si>
  <si>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</si>
  <si>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</si>
  <si>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</si>
  <si>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</si>
  <si>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</si>
  <si>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</si>
  <si>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</si>
  <si>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</si>
  <si>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</si>
  <si>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</si>
  <si>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</si>
  <si>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</si>
  <si>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</si>
  <si>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</si>
  <si>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</si>
  <si>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</si>
  <si>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</si>
  <si>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</si>
  <si>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</si>
  <si>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</si>
  <si>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</si>
  <si>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</si>
  <si>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</si>
  <si>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</si>
  <si>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</si>
  <si>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</si>
  <si>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</si>
  <si>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</si>
  <si>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</si>
  <si>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</si>
  <si>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</si>
  <si>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</si>
  <si>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</si>
  <si>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</si>
  <si>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</si>
  <si>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</si>
  <si>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</si>
  <si>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</si>
  <si>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</si>
  <si>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</si>
  <si>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</si>
  <si>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</si>
  <si>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</si>
  <si>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</si>
  <si>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</si>
  <si>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</si>
  <si>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</si>
  <si>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</si>
  <si>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</si>
  <si>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</si>
  <si>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</si>
  <si>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</si>
  <si>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</si>
  <si>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</si>
  <si>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</si>
  <si>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</si>
  <si>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</si>
  <si>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</si>
  <si>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</si>
  <si>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</si>
  <si>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</si>
  <si>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</si>
  <si>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</si>
  <si>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</si>
  <si>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</si>
  <si>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</si>
  <si>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</si>
  <si>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</si>
  <si>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</si>
  <si>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</si>
  <si>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</si>
  <si>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</si>
  <si>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</si>
  <si>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</si>
  <si>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</si>
  <si>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</si>
  <si>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</si>
  <si>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</si>
  <si>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</si>
  <si>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</si>
  <si>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</si>
  <si>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</si>
  <si>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</si>
  <si>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</si>
  <si>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</si>
  <si>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</si>
  <si>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</si>
  <si>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</si>
  <si>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</si>
  <si>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</si>
  <si>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</si>
  <si>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</si>
  <si>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</si>
  <si>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</si>
  <si>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</si>
  <si>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</si>
  <si>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</si>
  <si>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</si>
  <si>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</si>
  <si>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</si>
  <si>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</si>
  <si>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</si>
  <si>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</si>
  <si>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</si>
  <si>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</si>
  <si>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</si>
  <si>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</si>
  <si>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</si>
  <si>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</si>
  <si>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</si>
  <si>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北海道苫前町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</si>
  <si>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</si>
  <si>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</si>
  <si>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</si>
  <si>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</si>
  <si>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</si>
  <si>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</si>
  <si>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</si>
  <si>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</si>
  <si>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</si>
  <si>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</si>
  <si>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</si>
  <si>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</si>
  <si>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</si>
  <si>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</si>
  <si>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</si>
  <si>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</si>
  <si>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</si>
  <si>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</si>
  <si>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</si>
  <si>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</si>
  <si>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</si>
  <si>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</si>
  <si>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</si>
  <si>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</si>
  <si>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</si>
  <si>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</si>
  <si>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</si>
  <si>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</si>
  <si>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</si>
  <si>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</si>
  <si>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</si>
  <si>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</si>
  <si>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</si>
  <si>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</si>
  <si>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</si>
  <si>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</si>
  <si>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</si>
  <si>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</si>
  <si>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</si>
  <si>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</si>
  <si>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</si>
  <si>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</si>
  <si>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</si>
  <si>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</si>
  <si>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</si>
  <si>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</si>
  <si>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</si>
  <si>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</si>
  <si>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</si>
  <si>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</si>
  <si>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</si>
  <si>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</si>
  <si>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</si>
  <si>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</si>
  <si>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</si>
  <si>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</si>
  <si>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</si>
  <si>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</si>
  <si>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</si>
  <si>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</si>
  <si>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</si>
  <si>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</si>
  <si>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</si>
  <si>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</si>
  <si>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</si>
  <si>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</si>
  <si>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</si>
  <si>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</si>
  <si>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</si>
  <si>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</si>
  <si>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</si>
  <si>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</si>
  <si>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</si>
  <si>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</si>
  <si>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</si>
  <si>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</si>
  <si>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</si>
  <si>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</si>
  <si>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</si>
  <si>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</si>
  <si>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</si>
  <si>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</si>
  <si>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</si>
  <si>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</si>
  <si>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</si>
  <si>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</si>
  <si>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</si>
  <si>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</si>
  <si>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</si>
  <si>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</si>
  <si>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</si>
  <si>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</si>
  <si>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</si>
  <si>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</si>
  <si>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</si>
  <si>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</si>
  <si>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</si>
  <si>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</si>
  <si>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</si>
  <si>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</si>
  <si>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</si>
  <si>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</si>
  <si>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</si>
  <si>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</si>
  <si>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</si>
  <si>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</si>
  <si>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</si>
  <si>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</si>
  <si>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</si>
  <si>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</si>
  <si>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</si>
  <si>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</si>
  <si>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</si>
  <si>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</si>
  <si>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</si>
  <si>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</si>
  <si>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</si>
  <si>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</si>
  <si>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</si>
  <si>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</si>
  <si>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</si>
  <si>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</si>
  <si>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</si>
  <si>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</si>
  <si>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</si>
  <si>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</si>
  <si>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</si>
  <si>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</si>
  <si>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</si>
  <si>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</si>
  <si>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</si>
  <si>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</si>
  <si>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</si>
  <si>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</si>
  <si>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</si>
  <si>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</si>
  <si>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</si>
  <si>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</si>
  <si>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</si>
  <si>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</si>
  <si>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</si>
  <si>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</si>
  <si>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</si>
  <si>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</si>
  <si>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</si>
  <si>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</si>
  <si>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</si>
  <si>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</si>
  <si>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</si>
  <si>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</si>
  <si>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</si>
  <si>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</si>
  <si>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</si>
  <si>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</si>
  <si>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</si>
  <si>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</si>
  <si>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</si>
  <si>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</si>
  <si>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</si>
  <si>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</si>
  <si>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</si>
  <si>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</si>
  <si>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</si>
  <si>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</si>
  <si>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</si>
  <si>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</si>
  <si>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</si>
  <si>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</si>
  <si>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</si>
  <si>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</si>
  <si>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</si>
  <si>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</si>
  <si>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</si>
  <si>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</si>
  <si>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</si>
  <si>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</si>
  <si>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</si>
  <si>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</si>
  <si>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</si>
  <si>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</si>
  <si>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11.50</t>
  </si>
  <si>
    <t>一般会計</t>
  </si>
  <si>
    <t>国民健康保険特別会計</t>
  </si>
  <si>
    <t>介護保険特別会計</t>
  </si>
  <si>
    <t>風力発電事業特別会計</t>
  </si>
  <si>
    <t>下水道事業特別会計</t>
  </si>
  <si>
    <t>後期高齢者医療特別会計</t>
  </si>
  <si>
    <t>簡易水道事業特別会計</t>
  </si>
  <si>
    <t>その他会計（赤字）</t>
  </si>
  <si>
    <t>その他会計（黒字）</t>
  </si>
  <si>
    <t>-</t>
    <phoneticPr fontId="2"/>
  </si>
  <si>
    <t>羽幌町外２町村衛生施設組合</t>
    <rPh sb="0" eb="3">
      <t>ハボロチョウ</t>
    </rPh>
    <rPh sb="3" eb="4">
      <t>ホカ</t>
    </rPh>
    <rPh sb="5" eb="7">
      <t>チョウソン</t>
    </rPh>
    <rPh sb="7" eb="9">
      <t>エイセイ</t>
    </rPh>
    <rPh sb="9" eb="11">
      <t>シセツ</t>
    </rPh>
    <rPh sb="11" eb="13">
      <t>クミアイ</t>
    </rPh>
    <phoneticPr fontId="2"/>
  </si>
  <si>
    <t>北留萌消防組合</t>
    <rPh sb="0" eb="1">
      <t>キタ</t>
    </rPh>
    <rPh sb="1" eb="3">
      <t>ルモイ</t>
    </rPh>
    <rPh sb="3" eb="5">
      <t>ショウボウ</t>
    </rPh>
    <rPh sb="5" eb="7">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</si>
</sst>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186691</c:v>
                </c:pt>
                <c:pt idx="1">
                  <c:v>132930</c:v>
                </c:pt>
                <c:pt idx="2">
                  <c:v>87499</c:v>
                </c:pt>
                <c:pt idx="3">
                  <c:v>208384</c:v>
                </c:pt>
                <c:pt idx="4">
                  <c:v>141103</c:v>
                </c:pt>
              </c:numCache>
            </c:numRef>
          </c:val>
          <c:smooth val="0"/>
        </c:ser>
        <c:dLbls>
          <c:showLegendKey val="0"/>
          <c:showVal val="0"/>
          <c:showCatName val="0"/>
          <c:showSerName val="0"/>
          <c:showPercent val="0"/>
          <c:showBubbleSize val="0"/>
        </c:dLbls>
        <c:marker val="1"/>
        <c:smooth val="0"/>
        <c:axId val="217650584"/>
        <c:axId val="217650976"/>
      </c:lineChart>
      <c:catAx>
        <c:axId val="217650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650976"/>
        <c:crosses val="autoZero"/>
        <c:auto val="1"/>
        <c:lblAlgn val="ctr"/>
        <c:lblOffset val="100"/>
        <c:tickLblSkip val="1"/>
        <c:tickMarkSkip val="1"/>
        <c:noMultiLvlLbl val="0"/>
      </c:catAx>
      <c:valAx>
        <c:axId val="21765097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7650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5.59</c:v>
                </c:pt>
                <c:pt idx="1">
                  <c:v>6.65</c:v>
                </c:pt>
                <c:pt idx="2">
                  <c:v>2.4700000000000002</c:v>
                </c:pt>
                <c:pt idx="3">
                  <c:v>6.58</c:v>
                </c:pt>
                <c:pt idx="4">
                  <c:v>6.27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25.93</c:v>
                </c:pt>
                <c:pt idx="1">
                  <c:v>30.17</c:v>
                </c:pt>
                <c:pt idx="2">
                  <c:v>32.03</c:v>
                </c:pt>
                <c:pt idx="3">
                  <c:v>32.93</c:v>
                </c:pt>
                <c:pt idx="4">
                  <c:v>41.61</c:v>
                </c:pt>
              </c:numCache>
            </c:numRef>
          </c:val>
        </c:ser>
        <c:dLbls>
          <c:showLegendKey val="0"/>
          <c:showVal val="0"/>
          <c:showCatName val="0"/>
          <c:showSerName val="0"/>
          <c:showPercent val="0"/>
          <c:showBubbleSize val="0"/>
        </c:dLbls>
        <c:gapWidth val="250"/>
        <c:overlap val="100"/>
        <c:axId val="217651760"/>
        <c:axId val="217652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5.38</c:v>
                </c:pt>
                <c:pt idx="1">
                  <c:v>4.82</c:v>
                </c:pt>
                <c:pt idx="2">
                  <c:v>-11.5</c:v>
                </c:pt>
                <c:pt idx="3">
                  <c:v>4.24</c:v>
                </c:pt>
                <c:pt idx="4">
                  <c:v>1.67</c:v>
                </c:pt>
              </c:numCache>
            </c:numRef>
          </c:val>
          <c:smooth val="0"/>
        </c:ser>
        <c:dLbls>
          <c:showLegendKey val="0"/>
          <c:showVal val="0"/>
          <c:showCatName val="0"/>
          <c:showSerName val="0"/>
          <c:showPercent val="0"/>
          <c:showBubbleSize val="0"/>
        </c:dLbls>
        <c:marker val="1"/>
        <c:smooth val="0"/>
        <c:axId val="217651760"/>
        <c:axId val="217652152"/>
      </c:lineChart>
      <c:catAx>
        <c:axId val="21765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652152"/>
        <c:crosses val="autoZero"/>
        <c:auto val="1"/>
        <c:lblAlgn val="ctr"/>
        <c:lblOffset val="100"/>
        <c:tickLblSkip val="1"/>
        <c:tickMarkSkip val="1"/>
        <c:noMultiLvlLbl val="0"/>
      </c:catAx>
      <c:valAx>
        <c:axId val="217652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65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0.02</c:v>
                </c:pt>
                <c:pt idx="2">
                  <c:v>#N/A</c:v>
                </c:pt>
                <c:pt idx="3">
                  <c:v>0.04</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0.01</c:v>
                </c:pt>
                <c:pt idx="4">
                  <c:v>#N/A</c:v>
                </c:pt>
                <c:pt idx="5">
                  <c:v>0</c:v>
                </c:pt>
                <c:pt idx="6">
                  <c:v>#N/A</c:v>
                </c:pt>
                <c:pt idx="7">
                  <c:v>0.02</c:v>
                </c:pt>
                <c:pt idx="8">
                  <c:v>#N/A</c:v>
                </c:pt>
                <c:pt idx="9">
                  <c:v>0.01</c:v>
                </c:pt>
              </c:numCache>
            </c:numRef>
          </c:val>
        </c:ser>
        <c:ser>
          <c:idx val="6"/>
          <c:order val="6"/>
          <c:tx>
            <c:strRef>
              <c:f>データシート!$A$33</c:f>
              <c:strCache>
                <c:ptCount val="1"/>
                <c:pt idx="0">
                  <c:v>風力発電事業特別会計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0.01</c:v>
                </c:pt>
                <c:pt idx="8">
                  <c:v>#N/A</c:v>
                </c:pt>
                <c:pt idx="9">
                  <c:v>0.08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0.5</c:v>
                </c:pt>
                <c:pt idx="2">
                  <c:v>#N/A</c:v>
                </c:pt>
                <c:pt idx="3">
                  <c:v>0.24</c:v>
                </c:pt>
                <c:pt idx="4">
                  <c:v>#N/A</c:v>
                </c:pt>
                <c:pt idx="5">
                  <c:v>0.28000000000000003</c:v>
                </c:pt>
                <c:pt idx="6">
                  <c:v>#N/A</c:v>
                </c:pt>
                <c:pt idx="7">
                  <c:v>0.27</c:v>
                </c:pt>
                <c:pt idx="8">
                  <c:v>#N/A</c:v>
                </c:pt>
                <c:pt idx="9">
                  <c:v>0.22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0.71</c:v>
                </c:pt>
                <c:pt idx="2">
                  <c:v>#N/A</c:v>
                </c:pt>
                <c:pt idx="3">
                  <c:v>0.24</c:v>
                </c:pt>
                <c:pt idx="4">
                  <c:v>#N/A</c:v>
                </c:pt>
                <c:pt idx="5">
                  <c:v>0.78</c:v>
                </c:pt>
                <c:pt idx="6">
                  <c:v>#N/A</c:v>
                </c:pt>
                <c:pt idx="7">
                  <c:v>0.27</c:v>
                </c:pt>
                <c:pt idx="8">
                  <c:v>#N/A</c:v>
                </c:pt>
                <c:pt idx="9">
                  <c:v>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5.59</c:v>
                </c:pt>
                <c:pt idx="2">
                  <c:v>#N/A</c:v>
                </c:pt>
                <c:pt idx="3">
                  <c:v>6.65</c:v>
                </c:pt>
                <c:pt idx="4">
                  <c:v>#N/A</c:v>
                </c:pt>
                <c:pt idx="5">
                  <c:v>2.4700000000000002</c:v>
                </c:pt>
                <c:pt idx="6">
                  <c:v>#N/A</c:v>
                </c:pt>
                <c:pt idx="7">
                  <c:v>6.58</c:v>
                </c:pt>
                <c:pt idx="8">
                  <c:v>#N/A</c:v>
                </c:pt>
                <c:pt idx="9">
                  <c:v>6.27</c:v>
                </c:pt>
              </c:numCache>
            </c:numRef>
          </c:val>
        </c:ser>
        <c:dLbls>
          <c:showLegendKey val="0"/>
          <c:showVal val="0"/>
          <c:showCatName val="0"/>
          <c:showSerName val="0"/>
          <c:showPercent val="0"/>
          <c:showBubbleSize val="0"/>
        </c:dLbls>
        <c:gapWidth val="150"/>
        <c:overlap val="100"/>
        <c:axId val="217652936"/>
        <c:axId val="257336648"/>
      </c:barChart>
      <c:catAx>
        <c:axId val="21765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336648"/>
        <c:crosses val="autoZero"/>
        <c:auto val="1"/>
        <c:lblAlgn val="ctr"/>
        <c:lblOffset val="100"/>
        <c:tickLblSkip val="1"/>
        <c:tickMarkSkip val="1"/>
        <c:noMultiLvlLbl val="0"/>
      </c:catAx>
      <c:valAx>
        <c:axId val="257336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652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743</c:v>
                </c:pt>
                <c:pt idx="5">
                  <c:v>725</c:v>
                </c:pt>
                <c:pt idx="8">
                  <c:v>702</c:v>
                </c:pt>
                <c:pt idx="11">
                  <c:v>659</c:v>
                </c:pt>
                <c:pt idx="14">
                  <c:v>636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56</c:v>
                </c:pt>
                <c:pt idx="3">
                  <c:v>29</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82</c:v>
                </c:pt>
                <c:pt idx="3">
                  <c:v>81</c:v>
                </c:pt>
                <c:pt idx="6">
                  <c:v>76</c:v>
                </c:pt>
                <c:pt idx="9">
                  <c:v>70</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122</c:v>
                </c:pt>
                <c:pt idx="3">
                  <c:v>126</c:v>
                </c:pt>
                <c:pt idx="6">
                  <c:v>128</c:v>
                </c:pt>
                <c:pt idx="9">
                  <c:v>122</c:v>
                </c:pt>
                <c:pt idx="12">
                  <c:v>113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843</c:v>
                </c:pt>
                <c:pt idx="3">
                  <c:v>808</c:v>
                </c:pt>
                <c:pt idx="6">
                  <c:v>779</c:v>
                </c:pt>
                <c:pt idx="9">
                  <c:v>705</c:v>
                </c:pt>
                <c:pt idx="12">
                  <c:v>671</c:v>
                </c:pt>
              </c:numCache>
            </c:numRef>
          </c:val>
        </c:ser>
        <c:dLbls>
          <c:showLegendKey val="0"/>
          <c:showVal val="0"/>
          <c:showCatName val="0"/>
          <c:showSerName val="0"/>
          <c:showPercent val="0"/>
          <c:showBubbleSize val="0"/>
        </c:dLbls>
        <c:gapWidth val="100"/>
        <c:overlap val="100"/>
        <c:axId val="257337432"/>
        <c:axId val="25733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360</c:v>
                </c:pt>
                <c:pt idx="2">
                  <c:v>#N/A</c:v>
                </c:pt>
                <c:pt idx="3">
                  <c:v>#N/A</c:v>
                </c:pt>
                <c:pt idx="4">
                  <c:v>319</c:v>
                </c:pt>
                <c:pt idx="5">
                  <c:v>#N/A</c:v>
                </c:pt>
                <c:pt idx="6">
                  <c:v>#N/A</c:v>
                </c:pt>
                <c:pt idx="7">
                  <c:v>284</c:v>
                </c:pt>
                <c:pt idx="8">
                  <c:v>#N/A</c:v>
                </c:pt>
                <c:pt idx="9">
                  <c:v>#N/A</c:v>
                </c:pt>
                <c:pt idx="10">
                  <c:v>241</c:v>
                </c:pt>
                <c:pt idx="11">
                  <c:v>#N/A</c:v>
                </c:pt>
                <c:pt idx="12">
                  <c:v>#N/A</c:v>
                </c:pt>
                <c:pt idx="13">
                  <c:v>217</c:v>
                </c:pt>
                <c:pt idx="14">
                  <c:v>#N/A</c:v>
                </c:pt>
              </c:numCache>
            </c:numRef>
          </c:val>
          <c:smooth val="0"/>
        </c:ser>
        <c:dLbls>
          <c:showLegendKey val="0"/>
          <c:showVal val="0"/>
          <c:showCatName val="0"/>
          <c:showSerName val="0"/>
          <c:showPercent val="0"/>
          <c:showBubbleSize val="0"/>
        </c:dLbls>
        <c:marker val="1"/>
        <c:smooth val="0"/>
        <c:axId val="257337432"/>
        <c:axId val="257337824"/>
      </c:lineChart>
      <c:catAx>
        <c:axId val="257337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337824"/>
        <c:crosses val="autoZero"/>
        <c:auto val="1"/>
        <c:lblAlgn val="ctr"/>
        <c:lblOffset val="100"/>
        <c:tickLblSkip val="1"/>
        <c:tickMarkSkip val="1"/>
        <c:noMultiLvlLbl val="0"/>
      </c:catAx>
      <c:valAx>
        <c:axId val="25733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337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5013</c:v>
                </c:pt>
                <c:pt idx="5">
                  <c:v>4746</c:v>
                </c:pt>
                <c:pt idx="8">
                  <c:v>4593</c:v>
                </c:pt>
                <c:pt idx="11">
                  <c:v>4199</c:v>
                </c:pt>
                <c:pt idx="14">
                  <c:v>4065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438</c:v>
                </c:pt>
                <c:pt idx="5">
                  <c:v>367</c:v>
                </c:pt>
                <c:pt idx="8">
                  <c:v>299</c:v>
                </c:pt>
                <c:pt idx="11">
                  <c:v>239</c:v>
                </c:pt>
                <c:pt idx="14">
                  <c:v>200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1910</c:v>
                </c:pt>
                <c:pt idx="5">
                  <c:v>2139</c:v>
                </c:pt>
                <c:pt idx="8">
                  <c:v>2142</c:v>
                </c:pt>
                <c:pt idx="11">
                  <c:v>2634</c:v>
                </c:pt>
                <c:pt idx="14">
                  <c:v>3123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935</c:v>
                </c:pt>
                <c:pt idx="3">
                  <c:v>946</c:v>
                </c:pt>
                <c:pt idx="6">
                  <c:v>941</c:v>
                </c:pt>
                <c:pt idx="9">
                  <c:v>926</c:v>
                </c:pt>
                <c:pt idx="12">
                  <c:v>814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496</c:v>
                </c:pt>
                <c:pt idx="3">
                  <c:v>418</c:v>
                </c:pt>
                <c:pt idx="6">
                  <c:v>376</c:v>
                </c:pt>
                <c:pt idx="9">
                  <c:v>324</c:v>
                </c:pt>
                <c:pt idx="12">
                  <c:v>264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1523</c:v>
                </c:pt>
                <c:pt idx="3">
                  <c:v>1445</c:v>
                </c:pt>
                <c:pt idx="6">
                  <c:v>1414</c:v>
                </c:pt>
                <c:pt idx="9">
                  <c:v>1418</c:v>
                </c:pt>
                <c:pt idx="12">
                  <c:v>1418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163</c:v>
                </c:pt>
                <c:pt idx="3">
                  <c:v>113</c:v>
                </c:pt>
                <c:pt idx="6">
                  <c:v>88</c:v>
                </c:pt>
                <c:pt idx="9">
                  <c:v>51</c:v>
                </c:pt>
                <c:pt idx="12">
                  <c:v>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5559</c:v>
                </c:pt>
                <c:pt idx="3">
                  <c:v>5039</c:v>
                </c:pt>
                <c:pt idx="6">
                  <c:v>4546</c:v>
                </c:pt>
                <c:pt idx="9">
                  <c:v>4384</c:v>
                </c:pt>
                <c:pt idx="12">
                  <c:v>4002</c:v>
                </c:pt>
              </c:numCache>
            </c:numRef>
          </c:val>
        </c:ser>
        <c:dLbls>
          <c:showLegendKey val="0"/>
          <c:showVal val="0"/>
          <c:showCatName val="0"/>
          <c:showSerName val="0"/>
          <c:showPercent val="0"/>
          <c:showBubbleSize val="0"/>
        </c:dLbls>
        <c:gapWidth val="100"/>
        <c:overlap val="100"/>
        <c:axId val="257340176"/>
        <c:axId val="258753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1315</c:v>
                </c:pt>
                <c:pt idx="2">
                  <c:v>#N/A</c:v>
                </c:pt>
                <c:pt idx="3">
                  <c:v>#N/A</c:v>
                </c:pt>
                <c:pt idx="4">
                  <c:v>709</c:v>
                </c:pt>
                <c:pt idx="5">
                  <c:v>#N/A</c:v>
                </c:pt>
                <c:pt idx="6">
                  <c:v>#N/A</c:v>
                </c:pt>
                <c:pt idx="7">
                  <c:v>333</c:v>
                </c:pt>
                <c:pt idx="8">
                  <c:v>#N/A</c:v>
                </c:pt>
                <c:pt idx="9">
                  <c:v>#N/A</c:v>
                </c:pt>
                <c:pt idx="10">
                  <c:v>30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57340176"/>
        <c:axId val="258753728"/>
      </c:lineChart>
      <c:catAx>
        <c:axId val="25734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8753728"/>
        <c:crosses val="autoZero"/>
        <c:auto val="1"/>
        <c:lblAlgn val="ctr"/>
        <c:lblOffset val="100"/>
        <c:tickLblSkip val="1"/>
        <c:tickMarkSkip val="1"/>
        <c:noMultiLvlLbl val="0"/>
      </c:catAx>
      <c:valAx>
        <c:axId val="258753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34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3,482
3,471
454.55
4,128,401
3,926,745
188,436
3,004,326
4,002,087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過疎化による人口の減少に加え、町内産業の低迷・停滞など、財政基盤の脆弱化により、類似団体平均を下回っている。</a:t>
          </a:r>
          <a:endParaRPr kumimoji="1" lang="en-US" altLang="ja-JP" sz="1300">
            <a:latin typeface="ＭＳ Ｐゴシック"/>
          </a:endParaRPr>
        </a:p>
        <a:p>
          <a:r>
            <a:rPr kumimoji="1" lang="ja-JP" altLang="en-US" sz="1300">
              <a:latin typeface="ＭＳ Ｐゴシック"/>
            </a:rPr>
            <a:t>　このため、町税の徴収強化などによる歳入の確保を図るほか、真に必要な事業、緊急を要する事業を峻別し、投資的経費を抑制するなど歳出の見直しを図りながら財政健全化に努める。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2" name="直線コネクタ 71"/>
        <xdr:cNvCxnSpPr/>
      </xdr:nvCxnSpPr>
      <xdr:spPr>
        <a:xfrm>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8" name="直線コネクタ 77"/>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9"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地方債や公債費に準ずる債務負担行為の繰上償還などにより、改善されつつあるが、依然として自主財源の確保に乏しく、普通交付税に大きく依存している状況にあることから、継続的な事務事業の見直しを行い、経常経費の削減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84001</xdr:rowOff>
    </xdr:from>
    <xdr:to>
      <xdr:col>7</xdr:col>
      <xdr:colOff>152400</xdr:colOff>
      <xdr:row>60</xdr:row>
      <xdr:rowOff>146050</xdr:rowOff>
    </xdr:to>
    <xdr:cxnSp macro="">
      <xdr:nvCxnSpPr>
        <xdr:cNvPr id="134" name="直線コネクタ 133"/>
        <xdr:cNvCxnSpPr/>
      </xdr:nvCxnSpPr>
      <xdr:spPr>
        <a:xfrm>
          <a:off x="4114800" y="1037100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84001</xdr:rowOff>
    </xdr:from>
    <xdr:to>
      <xdr:col>6</xdr:col>
      <xdr:colOff>0</xdr:colOff>
      <xdr:row>62</xdr:row>
      <xdr:rowOff>82369</xdr:rowOff>
    </xdr:to>
    <xdr:cxnSp macro="">
      <xdr:nvCxnSpPr>
        <xdr:cNvPr id="137" name="直線コネクタ 136"/>
        <xdr:cNvCxnSpPr/>
      </xdr:nvCxnSpPr>
      <xdr:spPr>
        <a:xfrm flipV="1">
          <a:off x="3225800" y="10371001"/>
          <a:ext cx="889000" cy="3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67673</xdr:rowOff>
    </xdr:from>
    <xdr:to>
      <xdr:col>4</xdr:col>
      <xdr:colOff>482600</xdr:colOff>
      <xdr:row>62</xdr:row>
      <xdr:rowOff>82369</xdr:rowOff>
    </xdr:to>
    <xdr:cxnSp macro="">
      <xdr:nvCxnSpPr>
        <xdr:cNvPr id="140" name="直線コネクタ 139"/>
        <xdr:cNvCxnSpPr/>
      </xdr:nvCxnSpPr>
      <xdr:spPr>
        <a:xfrm>
          <a:off x="2336800" y="10526123"/>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67673</xdr:rowOff>
    </xdr:from>
    <xdr:to>
      <xdr:col>3</xdr:col>
      <xdr:colOff>279400</xdr:colOff>
      <xdr:row>62</xdr:row>
      <xdr:rowOff>127181</xdr:rowOff>
    </xdr:to>
    <xdr:cxnSp macro="">
      <xdr:nvCxnSpPr>
        <xdr:cNvPr id="143" name="直線コネクタ 142"/>
        <xdr:cNvCxnSpPr/>
      </xdr:nvCxnSpPr>
      <xdr:spPr>
        <a:xfrm flipV="1">
          <a:off x="1447800" y="10526123"/>
          <a:ext cx="889000" cy="2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53" name="円/楕円 152"/>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111777</xdr:rowOff>
    </xdr:from>
    <xdr:ext cx="762000" cy="259045"/>
    <xdr:sp macro="" textlink="">
      <xdr:nvSpPr>
        <xdr:cNvPr id="154"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33201</xdr:rowOff>
    </xdr:from>
    <xdr:to>
      <xdr:col>6</xdr:col>
      <xdr:colOff>50800</xdr:colOff>
      <xdr:row>60</xdr:row>
      <xdr:rowOff>134801</xdr:rowOff>
    </xdr:to>
    <xdr:sp macro="" textlink="">
      <xdr:nvSpPr>
        <xdr:cNvPr id="155" name="円/楕円 154"/>
        <xdr:cNvSpPr/>
      </xdr:nvSpPr>
      <xdr:spPr>
        <a:xfrm>
          <a:off x="4064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144978</xdr:rowOff>
    </xdr:from>
    <xdr:ext cx="736600" cy="259045"/>
    <xdr:sp macro="" textlink="">
      <xdr:nvSpPr>
        <xdr:cNvPr id="156" name="テキスト ボックス 155"/>
        <xdr:cNvSpPr txBox="1"/>
      </xdr:nvSpPr>
      <xdr:spPr>
        <a:xfrm>
          <a:off x="3733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31569</xdr:rowOff>
    </xdr:from>
    <xdr:to>
      <xdr:col>4</xdr:col>
      <xdr:colOff>533400</xdr:colOff>
      <xdr:row>62</xdr:row>
      <xdr:rowOff>133169</xdr:rowOff>
    </xdr:to>
    <xdr:sp macro="" textlink="">
      <xdr:nvSpPr>
        <xdr:cNvPr id="157" name="円/楕円 156"/>
        <xdr:cNvSpPr/>
      </xdr:nvSpPr>
      <xdr:spPr>
        <a:xfrm>
          <a:off x="3175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117946</xdr:rowOff>
    </xdr:from>
    <xdr:ext cx="762000" cy="259045"/>
    <xdr:sp macro="" textlink="">
      <xdr:nvSpPr>
        <xdr:cNvPr id="158" name="テキスト ボックス 157"/>
        <xdr:cNvSpPr txBox="1"/>
      </xdr:nvSpPr>
      <xdr:spPr>
        <a:xfrm>
          <a:off x="2844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16873</xdr:rowOff>
    </xdr:from>
    <xdr:to>
      <xdr:col>3</xdr:col>
      <xdr:colOff>330200</xdr:colOff>
      <xdr:row>61</xdr:row>
      <xdr:rowOff>118473</xdr:rowOff>
    </xdr:to>
    <xdr:sp macro="" textlink="">
      <xdr:nvSpPr>
        <xdr:cNvPr id="159" name="円/楕円 158"/>
        <xdr:cNvSpPr/>
      </xdr:nvSpPr>
      <xdr:spPr>
        <a:xfrm>
          <a:off x="2286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128650</xdr:rowOff>
    </xdr:from>
    <xdr:ext cx="762000" cy="259045"/>
    <xdr:sp macro="" textlink="">
      <xdr:nvSpPr>
        <xdr:cNvPr id="160" name="テキスト ボックス 159"/>
        <xdr:cNvSpPr txBox="1"/>
      </xdr:nvSpPr>
      <xdr:spPr>
        <a:xfrm>
          <a:off x="1955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76381</xdr:rowOff>
    </xdr:from>
    <xdr:to>
      <xdr:col>2</xdr:col>
      <xdr:colOff>127000</xdr:colOff>
      <xdr:row>63</xdr:row>
      <xdr:rowOff>6531</xdr:rowOff>
    </xdr:to>
    <xdr:sp macro="" textlink="">
      <xdr:nvSpPr>
        <xdr:cNvPr id="161" name="円/楕円 160"/>
        <xdr:cNvSpPr/>
      </xdr:nvSpPr>
      <xdr:spPr>
        <a:xfrm>
          <a:off x="1397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162758</xdr:rowOff>
    </xdr:from>
    <xdr:ext cx="762000" cy="259045"/>
    <xdr:sp macro="" textlink="">
      <xdr:nvSpPr>
        <xdr:cNvPr id="162" name="テキスト ボックス 161"/>
        <xdr:cNvSpPr txBox="1"/>
      </xdr:nvSpPr>
      <xdr:spPr>
        <a:xfrm>
          <a:off x="1066800" y="1079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[332,306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ごみ処理業務や消防業務を一部事務組合で担っていることから人件費・物件費などの適正度が低くなっているが、今後も経費抑制を図っていく必要がある。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167935</xdr:rowOff>
    </xdr:from>
    <xdr:to>
      <xdr:col>7</xdr:col>
      <xdr:colOff>152400</xdr:colOff>
      <xdr:row>83</xdr:row>
      <xdr:rowOff>15791</xdr:rowOff>
    </xdr:to>
    <xdr:cxnSp macro="">
      <xdr:nvCxnSpPr>
        <xdr:cNvPr id="196" name="直線コネクタ 195"/>
        <xdr:cNvCxnSpPr/>
      </xdr:nvCxnSpPr>
      <xdr:spPr>
        <a:xfrm>
          <a:off x="4114800" y="14226835"/>
          <a:ext cx="838200" cy="1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167935</xdr:rowOff>
    </xdr:from>
    <xdr:to>
      <xdr:col>6</xdr:col>
      <xdr:colOff>0</xdr:colOff>
      <xdr:row>82</xdr:row>
      <xdr:rowOff>168644</xdr:rowOff>
    </xdr:to>
    <xdr:cxnSp macro="">
      <xdr:nvCxnSpPr>
        <xdr:cNvPr id="199" name="直線コネクタ 198"/>
        <xdr:cNvCxnSpPr/>
      </xdr:nvCxnSpPr>
      <xdr:spPr>
        <a:xfrm flipV="1">
          <a:off x="3225800" y="14226835"/>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133690</xdr:rowOff>
    </xdr:from>
    <xdr:to>
      <xdr:col>4</xdr:col>
      <xdr:colOff>482600</xdr:colOff>
      <xdr:row>82</xdr:row>
      <xdr:rowOff>168644</xdr:rowOff>
    </xdr:to>
    <xdr:cxnSp macro="">
      <xdr:nvCxnSpPr>
        <xdr:cNvPr id="202" name="直線コネクタ 201"/>
        <xdr:cNvCxnSpPr/>
      </xdr:nvCxnSpPr>
      <xdr:spPr>
        <a:xfrm>
          <a:off x="2336800" y="14192590"/>
          <a:ext cx="889000" cy="3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126321</xdr:rowOff>
    </xdr:from>
    <xdr:to>
      <xdr:col>3</xdr:col>
      <xdr:colOff>279400</xdr:colOff>
      <xdr:row>82</xdr:row>
      <xdr:rowOff>133690</xdr:rowOff>
    </xdr:to>
    <xdr:cxnSp macro="">
      <xdr:nvCxnSpPr>
        <xdr:cNvPr id="205" name="直線コネクタ 204"/>
        <xdr:cNvCxnSpPr/>
      </xdr:nvCxnSpPr>
      <xdr:spPr>
        <a:xfrm>
          <a:off x="1447800" y="14185221"/>
          <a:ext cx="889000" cy="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136441</xdr:rowOff>
    </xdr:from>
    <xdr:to>
      <xdr:col>7</xdr:col>
      <xdr:colOff>203200</xdr:colOff>
      <xdr:row>83</xdr:row>
      <xdr:rowOff>66591</xdr:rowOff>
    </xdr:to>
    <xdr:sp macro="" textlink="">
      <xdr:nvSpPr>
        <xdr:cNvPr id="215" name="円/楕円 214"/>
        <xdr:cNvSpPr/>
      </xdr:nvSpPr>
      <xdr:spPr>
        <a:xfrm>
          <a:off x="4902200" y="1419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152968</xdr:rowOff>
    </xdr:from>
    <xdr:ext cx="762000" cy="259045"/>
    <xdr:sp macro="" textlink="">
      <xdr:nvSpPr>
        <xdr:cNvPr id="216" name="人件費・物件費等の状況該当値テキスト"/>
        <xdr:cNvSpPr txBox="1"/>
      </xdr:nvSpPr>
      <xdr:spPr>
        <a:xfrm>
          <a:off x="5041900" y="140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332,306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117135</xdr:rowOff>
    </xdr:from>
    <xdr:to>
      <xdr:col>6</xdr:col>
      <xdr:colOff>50800</xdr:colOff>
      <xdr:row>83</xdr:row>
      <xdr:rowOff>47285</xdr:rowOff>
    </xdr:to>
    <xdr:sp macro="" textlink="">
      <xdr:nvSpPr>
        <xdr:cNvPr id="217" name="円/楕円 216"/>
        <xdr:cNvSpPr/>
      </xdr:nvSpPr>
      <xdr:spPr>
        <a:xfrm>
          <a:off x="4064000" y="141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57462</xdr:rowOff>
    </xdr:from>
    <xdr:ext cx="736600" cy="259045"/>
    <xdr:sp macro="" textlink="">
      <xdr:nvSpPr>
        <xdr:cNvPr id="218" name="テキスト ボックス 217"/>
        <xdr:cNvSpPr txBox="1"/>
      </xdr:nvSpPr>
      <xdr:spPr>
        <a:xfrm>
          <a:off x="3733800" y="13944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317,905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117844</xdr:rowOff>
    </xdr:from>
    <xdr:to>
      <xdr:col>4</xdr:col>
      <xdr:colOff>533400</xdr:colOff>
      <xdr:row>83</xdr:row>
      <xdr:rowOff>47994</xdr:rowOff>
    </xdr:to>
    <xdr:sp macro="" textlink="">
      <xdr:nvSpPr>
        <xdr:cNvPr id="219" name="円/楕円 218"/>
        <xdr:cNvSpPr/>
      </xdr:nvSpPr>
      <xdr:spPr>
        <a:xfrm>
          <a:off x="3175000" y="1417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58171</xdr:rowOff>
    </xdr:from>
    <xdr:ext cx="762000" cy="259045"/>
    <xdr:sp macro="" textlink="">
      <xdr:nvSpPr>
        <xdr:cNvPr id="220" name="テキスト ボックス 219"/>
        <xdr:cNvSpPr txBox="1"/>
      </xdr:nvSpPr>
      <xdr:spPr>
        <a:xfrm>
          <a:off x="2844800" y="1394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318,433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82890</xdr:rowOff>
    </xdr:from>
    <xdr:to>
      <xdr:col>3</xdr:col>
      <xdr:colOff>330200</xdr:colOff>
      <xdr:row>83</xdr:row>
      <xdr:rowOff>13040</xdr:rowOff>
    </xdr:to>
    <xdr:sp macro="" textlink="">
      <xdr:nvSpPr>
        <xdr:cNvPr id="221" name="円/楕円 220"/>
        <xdr:cNvSpPr/>
      </xdr:nvSpPr>
      <xdr:spPr>
        <a:xfrm>
          <a:off x="2286000" y="141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23217</xdr:rowOff>
    </xdr:from>
    <xdr:ext cx="762000" cy="259045"/>
    <xdr:sp macro="" textlink="">
      <xdr:nvSpPr>
        <xdr:cNvPr id="222" name="テキスト ボックス 221"/>
        <xdr:cNvSpPr txBox="1"/>
      </xdr:nvSpPr>
      <xdr:spPr>
        <a:xfrm>
          <a:off x="1955800" y="1391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292,358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75521</xdr:rowOff>
    </xdr:from>
    <xdr:to>
      <xdr:col>2</xdr:col>
      <xdr:colOff>127000</xdr:colOff>
      <xdr:row>83</xdr:row>
      <xdr:rowOff>5671</xdr:rowOff>
    </xdr:to>
    <xdr:sp macro="" textlink="">
      <xdr:nvSpPr>
        <xdr:cNvPr id="223" name="円/楕円 222"/>
        <xdr:cNvSpPr/>
      </xdr:nvSpPr>
      <xdr:spPr>
        <a:xfrm>
          <a:off x="1397000" y="141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15848</xdr:rowOff>
    </xdr:from>
    <xdr:ext cx="762000" cy="259045"/>
    <xdr:sp macro="" textlink="">
      <xdr:nvSpPr>
        <xdr:cNvPr id="224" name="テキスト ボックス 223"/>
        <xdr:cNvSpPr txBox="1"/>
      </xdr:nvSpPr>
      <xdr:spPr>
        <a:xfrm>
          <a:off x="1066800" y="1390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年度から実施してきた財政健全化プランに基づく職員給与の独自削減が終了し、一時的に指数が上昇したが、今後についても引き続き、国準拠を遵守し、給与の適正化に努める。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88</xdr:row>
      <xdr:rowOff>72389</xdr:rowOff>
    </xdr:to>
    <xdr:cxnSp macro="">
      <xdr:nvCxnSpPr>
        <xdr:cNvPr id="258" name="直線コネクタ 257"/>
        <xdr:cNvCxnSpPr/>
      </xdr:nvCxnSpPr>
      <xdr:spPr>
        <a:xfrm flipV="1">
          <a:off x="16179800" y="14846300"/>
          <a:ext cx="8382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72389</xdr:rowOff>
    </xdr:from>
    <xdr:to>
      <xdr:col>23</xdr:col>
      <xdr:colOff>406400</xdr:colOff>
      <xdr:row>88</xdr:row>
      <xdr:rowOff>108586</xdr:rowOff>
    </xdr:to>
    <xdr:cxnSp macro="">
      <xdr:nvCxnSpPr>
        <xdr:cNvPr id="261" name="直線コネクタ 260"/>
        <xdr:cNvCxnSpPr/>
      </xdr:nvCxnSpPr>
      <xdr:spPr>
        <a:xfrm flipV="1">
          <a:off x="15290800" y="151599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88</xdr:row>
      <xdr:rowOff>108586</xdr:rowOff>
    </xdr:to>
    <xdr:cxnSp macro="">
      <xdr:nvCxnSpPr>
        <xdr:cNvPr id="264" name="直線コネクタ 263"/>
        <xdr:cNvCxnSpPr/>
      </xdr:nvCxnSpPr>
      <xdr:spPr>
        <a:xfrm>
          <a:off x="14401800" y="14645216"/>
          <a:ext cx="889000" cy="55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85</xdr:row>
      <xdr:rowOff>112184</xdr:rowOff>
    </xdr:to>
    <xdr:cxnSp macro="">
      <xdr:nvCxnSpPr>
        <xdr:cNvPr id="267" name="直線コネクタ 266"/>
        <xdr:cNvCxnSpPr/>
      </xdr:nvCxnSpPr>
      <xdr:spPr>
        <a:xfrm flipV="1">
          <a:off x="13512800" y="146452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52722</xdr:rowOff>
    </xdr:from>
    <xdr:ext cx="762000" cy="259045"/>
    <xdr:sp macro="" textlink="">
      <xdr:nvSpPr>
        <xdr:cNvPr id="269" name="テキスト ボックス 268"/>
        <xdr:cNvSpPr txBox="1"/>
      </xdr:nvSpPr>
      <xdr:spPr>
        <a:xfrm>
          <a:off x="14020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36636</xdr:rowOff>
    </xdr:from>
    <xdr:ext cx="762000" cy="259045"/>
    <xdr:sp macro="" textlink="">
      <xdr:nvSpPr>
        <xdr:cNvPr id="271" name="テキスト ボックス 270"/>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7" name="円/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21589</xdr:rowOff>
    </xdr:from>
    <xdr:to>
      <xdr:col>23</xdr:col>
      <xdr:colOff>457200</xdr:colOff>
      <xdr:row>88</xdr:row>
      <xdr:rowOff>123189</xdr:rowOff>
    </xdr:to>
    <xdr:sp macro="" textlink="">
      <xdr:nvSpPr>
        <xdr:cNvPr id="279" name="円/楕円 278"/>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107966</xdr:rowOff>
    </xdr:from>
    <xdr:ext cx="736600" cy="259045"/>
    <xdr:sp macro="" textlink="">
      <xdr:nvSpPr>
        <xdr:cNvPr id="280" name="テキスト ボックス 279"/>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57786</xdr:rowOff>
    </xdr:from>
    <xdr:to>
      <xdr:col>22</xdr:col>
      <xdr:colOff>254000</xdr:colOff>
      <xdr:row>88</xdr:row>
      <xdr:rowOff>159386</xdr:rowOff>
    </xdr:to>
    <xdr:sp macro="" textlink="">
      <xdr:nvSpPr>
        <xdr:cNvPr id="281" name="円/楕円 280"/>
        <xdr:cNvSpPr/>
      </xdr:nvSpPr>
      <xdr:spPr>
        <a:xfrm>
          <a:off x="15240000" y="1514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82" name="テキスト ボックス 281"/>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21166</xdr:rowOff>
    </xdr:from>
    <xdr:to>
      <xdr:col>21</xdr:col>
      <xdr:colOff>50800</xdr:colOff>
      <xdr:row>85</xdr:row>
      <xdr:rowOff>122766</xdr:rowOff>
    </xdr:to>
    <xdr:sp macro="" textlink="">
      <xdr:nvSpPr>
        <xdr:cNvPr id="283" name="円/楕円 282"/>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132943</xdr:rowOff>
    </xdr:from>
    <xdr:ext cx="762000" cy="259045"/>
    <xdr:sp macro="" textlink="">
      <xdr:nvSpPr>
        <xdr:cNvPr id="284" name="テキスト ボックス 283"/>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61384</xdr:rowOff>
    </xdr:from>
    <xdr:to>
      <xdr:col>19</xdr:col>
      <xdr:colOff>533400</xdr:colOff>
      <xdr:row>85</xdr:row>
      <xdr:rowOff>162984</xdr:rowOff>
    </xdr:to>
    <xdr:sp macro="" textlink="">
      <xdr:nvSpPr>
        <xdr:cNvPr id="285" name="円/楕円 284"/>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1711</xdr:rowOff>
    </xdr:from>
    <xdr:ext cx="762000" cy="259045"/>
    <xdr:sp macro="" textlink="">
      <xdr:nvSpPr>
        <xdr:cNvPr id="286" name="テキスト ボックス 285"/>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過去からの退職者不補充により類似団体平均を下回っているが、今後についても、行政サービスの維持と組織のバランスを考慮しながら、定員適正化計画に基づいた職員定数の管理に努める。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11519</xdr:rowOff>
    </xdr:from>
    <xdr:to>
      <xdr:col>24</xdr:col>
      <xdr:colOff>558800</xdr:colOff>
      <xdr:row>61</xdr:row>
      <xdr:rowOff>21412</xdr:rowOff>
    </xdr:to>
    <xdr:cxnSp macro="">
      <xdr:nvCxnSpPr>
        <xdr:cNvPr id="318" name="直線コネクタ 317"/>
        <xdr:cNvCxnSpPr/>
      </xdr:nvCxnSpPr>
      <xdr:spPr>
        <a:xfrm>
          <a:off x="16179800" y="10469969"/>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7900</xdr:rowOff>
    </xdr:from>
    <xdr:to>
      <xdr:col>23</xdr:col>
      <xdr:colOff>406400</xdr:colOff>
      <xdr:row>61</xdr:row>
      <xdr:rowOff>11519</xdr:rowOff>
    </xdr:to>
    <xdr:cxnSp macro="">
      <xdr:nvCxnSpPr>
        <xdr:cNvPr id="321" name="直線コネクタ 320"/>
        <xdr:cNvCxnSpPr/>
      </xdr:nvCxnSpPr>
      <xdr:spPr>
        <a:xfrm>
          <a:off x="15290800" y="10466350"/>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166560</xdr:rowOff>
    </xdr:from>
    <xdr:to>
      <xdr:col>22</xdr:col>
      <xdr:colOff>203200</xdr:colOff>
      <xdr:row>61</xdr:row>
      <xdr:rowOff>7900</xdr:rowOff>
    </xdr:to>
    <xdr:cxnSp macro="">
      <xdr:nvCxnSpPr>
        <xdr:cNvPr id="324" name="直線コネクタ 323"/>
        <xdr:cNvCxnSpPr/>
      </xdr:nvCxnSpPr>
      <xdr:spPr>
        <a:xfrm>
          <a:off x="14401800" y="10453560"/>
          <a:ext cx="889000" cy="1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6" name="テキスト ボックス 325"/>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157874</xdr:rowOff>
    </xdr:from>
    <xdr:to>
      <xdr:col>21</xdr:col>
      <xdr:colOff>0</xdr:colOff>
      <xdr:row>60</xdr:row>
      <xdr:rowOff>166560</xdr:rowOff>
    </xdr:to>
    <xdr:cxnSp macro="">
      <xdr:nvCxnSpPr>
        <xdr:cNvPr id="327" name="直線コネクタ 326"/>
        <xdr:cNvCxnSpPr/>
      </xdr:nvCxnSpPr>
      <xdr:spPr>
        <a:xfrm>
          <a:off x="13512800" y="1044487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9" name="テキスト ボックス 328"/>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31" name="テキスト ボックス 330"/>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142062</xdr:rowOff>
    </xdr:from>
    <xdr:to>
      <xdr:col>24</xdr:col>
      <xdr:colOff>609600</xdr:colOff>
      <xdr:row>61</xdr:row>
      <xdr:rowOff>72212</xdr:rowOff>
    </xdr:to>
    <xdr:sp macro="" textlink="">
      <xdr:nvSpPr>
        <xdr:cNvPr id="337" name="円/楕円 336"/>
        <xdr:cNvSpPr/>
      </xdr:nvSpPr>
      <xdr:spPr>
        <a:xfrm>
          <a:off x="169672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158589</xdr:rowOff>
    </xdr:from>
    <xdr:ext cx="762000" cy="259045"/>
    <xdr:sp macro="" textlink="">
      <xdr:nvSpPr>
        <xdr:cNvPr id="338" name="定員管理の状況該当値テキスト"/>
        <xdr:cNvSpPr txBox="1"/>
      </xdr:nvSpPr>
      <xdr:spPr>
        <a:xfrm>
          <a:off x="17106900" y="1027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132169</xdr:rowOff>
    </xdr:from>
    <xdr:to>
      <xdr:col>23</xdr:col>
      <xdr:colOff>457200</xdr:colOff>
      <xdr:row>61</xdr:row>
      <xdr:rowOff>62319</xdr:rowOff>
    </xdr:to>
    <xdr:sp macro="" textlink="">
      <xdr:nvSpPr>
        <xdr:cNvPr id="339" name="円/楕円 338"/>
        <xdr:cNvSpPr/>
      </xdr:nvSpPr>
      <xdr:spPr>
        <a:xfrm>
          <a:off x="16129000" y="104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72496</xdr:rowOff>
    </xdr:from>
    <xdr:ext cx="736600" cy="259045"/>
    <xdr:sp macro="" textlink="">
      <xdr:nvSpPr>
        <xdr:cNvPr id="340" name="テキスト ボックス 339"/>
        <xdr:cNvSpPr txBox="1"/>
      </xdr:nvSpPr>
      <xdr:spPr>
        <a:xfrm>
          <a:off x="15798800" y="10188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128550</xdr:rowOff>
    </xdr:from>
    <xdr:to>
      <xdr:col>22</xdr:col>
      <xdr:colOff>254000</xdr:colOff>
      <xdr:row>61</xdr:row>
      <xdr:rowOff>58700</xdr:rowOff>
    </xdr:to>
    <xdr:sp macro="" textlink="">
      <xdr:nvSpPr>
        <xdr:cNvPr id="341" name="円/楕円 340"/>
        <xdr:cNvSpPr/>
      </xdr:nvSpPr>
      <xdr:spPr>
        <a:xfrm>
          <a:off x="15240000" y="104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68877</xdr:rowOff>
    </xdr:from>
    <xdr:ext cx="762000" cy="259045"/>
    <xdr:sp macro="" textlink="">
      <xdr:nvSpPr>
        <xdr:cNvPr id="342" name="テキスト ボックス 341"/>
        <xdr:cNvSpPr txBox="1"/>
      </xdr:nvSpPr>
      <xdr:spPr>
        <a:xfrm>
          <a:off x="14909800" y="101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115760</xdr:rowOff>
    </xdr:from>
    <xdr:to>
      <xdr:col>21</xdr:col>
      <xdr:colOff>50800</xdr:colOff>
      <xdr:row>61</xdr:row>
      <xdr:rowOff>45910</xdr:rowOff>
    </xdr:to>
    <xdr:sp macro="" textlink="">
      <xdr:nvSpPr>
        <xdr:cNvPr id="343" name="円/楕円 342"/>
        <xdr:cNvSpPr/>
      </xdr:nvSpPr>
      <xdr:spPr>
        <a:xfrm>
          <a:off x="14351000" y="104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56087</xdr:rowOff>
    </xdr:from>
    <xdr:ext cx="762000" cy="259045"/>
    <xdr:sp macro="" textlink="">
      <xdr:nvSpPr>
        <xdr:cNvPr id="344" name="テキスト ボックス 343"/>
        <xdr:cNvSpPr txBox="1"/>
      </xdr:nvSpPr>
      <xdr:spPr>
        <a:xfrm>
          <a:off x="14020800" y="1017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107074</xdr:rowOff>
    </xdr:from>
    <xdr:to>
      <xdr:col>19</xdr:col>
      <xdr:colOff>533400</xdr:colOff>
      <xdr:row>61</xdr:row>
      <xdr:rowOff>37224</xdr:rowOff>
    </xdr:to>
    <xdr:sp macro="" textlink="">
      <xdr:nvSpPr>
        <xdr:cNvPr id="345" name="円/楕円 344"/>
        <xdr:cNvSpPr/>
      </xdr:nvSpPr>
      <xdr:spPr>
        <a:xfrm>
          <a:off x="13462000" y="103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47401</xdr:rowOff>
    </xdr:from>
    <xdr:ext cx="762000" cy="259045"/>
    <xdr:sp macro="" textlink="">
      <xdr:nvSpPr>
        <xdr:cNvPr id="346" name="テキスト ボックス 345"/>
        <xdr:cNvSpPr txBox="1"/>
      </xdr:nvSpPr>
      <xdr:spPr>
        <a:xfrm>
          <a:off x="13131800" y="1016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実質公債費比率については引き続き、改善傾向にあるものの、類似団体平均を上回っており、新規地方債発行額の抑制を行い、更なる改善に努める。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54356</xdr:rowOff>
    </xdr:from>
    <xdr:to>
      <xdr:col>24</xdr:col>
      <xdr:colOff>558800</xdr:colOff>
      <xdr:row>42</xdr:row>
      <xdr:rowOff>126746</xdr:rowOff>
    </xdr:to>
    <xdr:cxnSp macro="">
      <xdr:nvCxnSpPr>
        <xdr:cNvPr id="377" name="直線コネクタ 376"/>
        <xdr:cNvCxnSpPr/>
      </xdr:nvCxnSpPr>
      <xdr:spPr>
        <a:xfrm flipV="1">
          <a:off x="16179800" y="725525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8"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126746</xdr:rowOff>
    </xdr:from>
    <xdr:to>
      <xdr:col>23</xdr:col>
      <xdr:colOff>406400</xdr:colOff>
      <xdr:row>43</xdr:row>
      <xdr:rowOff>56642</xdr:rowOff>
    </xdr:to>
    <xdr:cxnSp macro="">
      <xdr:nvCxnSpPr>
        <xdr:cNvPr id="380" name="直線コネクタ 379"/>
        <xdr:cNvCxnSpPr/>
      </xdr:nvCxnSpPr>
      <xdr:spPr>
        <a:xfrm flipV="1">
          <a:off x="15290800" y="73276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2" name="テキスト ボックス 381"/>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56642</xdr:rowOff>
    </xdr:from>
    <xdr:to>
      <xdr:col>22</xdr:col>
      <xdr:colOff>203200</xdr:colOff>
      <xdr:row>43</xdr:row>
      <xdr:rowOff>167640</xdr:rowOff>
    </xdr:to>
    <xdr:cxnSp macro="">
      <xdr:nvCxnSpPr>
        <xdr:cNvPr id="383" name="直線コネクタ 382"/>
        <xdr:cNvCxnSpPr/>
      </xdr:nvCxnSpPr>
      <xdr:spPr>
        <a:xfrm flipV="1">
          <a:off x="14401800" y="742899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5" name="テキスト ボックス 384"/>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167640</xdr:rowOff>
    </xdr:from>
    <xdr:to>
      <xdr:col>21</xdr:col>
      <xdr:colOff>0</xdr:colOff>
      <xdr:row>44</xdr:row>
      <xdr:rowOff>160274</xdr:rowOff>
    </xdr:to>
    <xdr:cxnSp macro="">
      <xdr:nvCxnSpPr>
        <xdr:cNvPr id="386" name="直線コネクタ 385"/>
        <xdr:cNvCxnSpPr/>
      </xdr:nvCxnSpPr>
      <xdr:spPr>
        <a:xfrm flipV="1">
          <a:off x="13512800" y="753999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8" name="テキスト ボックス 387"/>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90" name="テキスト ボックス 389"/>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3556</xdr:rowOff>
    </xdr:from>
    <xdr:to>
      <xdr:col>24</xdr:col>
      <xdr:colOff>609600</xdr:colOff>
      <xdr:row>42</xdr:row>
      <xdr:rowOff>105156</xdr:rowOff>
    </xdr:to>
    <xdr:sp macro="" textlink="">
      <xdr:nvSpPr>
        <xdr:cNvPr id="396" name="円/楕円 395"/>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147083</xdr:rowOff>
    </xdr:from>
    <xdr:ext cx="762000" cy="259045"/>
    <xdr:sp macro="" textlink="">
      <xdr:nvSpPr>
        <xdr:cNvPr id="397"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75946</xdr:rowOff>
    </xdr:from>
    <xdr:to>
      <xdr:col>23</xdr:col>
      <xdr:colOff>457200</xdr:colOff>
      <xdr:row>43</xdr:row>
      <xdr:rowOff>6096</xdr:rowOff>
    </xdr:to>
    <xdr:sp macro="" textlink="">
      <xdr:nvSpPr>
        <xdr:cNvPr id="398" name="円/楕円 397"/>
        <xdr:cNvSpPr/>
      </xdr:nvSpPr>
      <xdr:spPr>
        <a:xfrm>
          <a:off x="16129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162323</xdr:rowOff>
    </xdr:from>
    <xdr:ext cx="736600" cy="259045"/>
    <xdr:sp macro="" textlink="">
      <xdr:nvSpPr>
        <xdr:cNvPr id="399" name="テキスト ボックス 398"/>
        <xdr:cNvSpPr txBox="1"/>
      </xdr:nvSpPr>
      <xdr:spPr>
        <a:xfrm>
          <a:off x="15798800" y="736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5842</xdr:rowOff>
    </xdr:from>
    <xdr:to>
      <xdr:col>22</xdr:col>
      <xdr:colOff>254000</xdr:colOff>
      <xdr:row>43</xdr:row>
      <xdr:rowOff>107442</xdr:rowOff>
    </xdr:to>
    <xdr:sp macro="" textlink="">
      <xdr:nvSpPr>
        <xdr:cNvPr id="400" name="円/楕円 399"/>
        <xdr:cNvSpPr/>
      </xdr:nvSpPr>
      <xdr:spPr>
        <a:xfrm>
          <a:off x="15240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92219</xdr:rowOff>
    </xdr:from>
    <xdr:ext cx="762000" cy="259045"/>
    <xdr:sp macro="" textlink="">
      <xdr:nvSpPr>
        <xdr:cNvPr id="401" name="テキスト ボックス 400"/>
        <xdr:cNvSpPr txBox="1"/>
      </xdr:nvSpPr>
      <xdr:spPr>
        <a:xfrm>
          <a:off x="14909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402" name="円/楕円 401"/>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403" name="テキスト ボックス 402"/>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109474</xdr:rowOff>
    </xdr:from>
    <xdr:to>
      <xdr:col>19</xdr:col>
      <xdr:colOff>533400</xdr:colOff>
      <xdr:row>45</xdr:row>
      <xdr:rowOff>39624</xdr:rowOff>
    </xdr:to>
    <xdr:sp macro="" textlink="">
      <xdr:nvSpPr>
        <xdr:cNvPr id="404" name="円/楕円 403"/>
        <xdr:cNvSpPr/>
      </xdr:nvSpPr>
      <xdr:spPr>
        <a:xfrm>
          <a:off x="13462000" y="765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24401</xdr:rowOff>
    </xdr:from>
    <xdr:ext cx="762000" cy="259045"/>
    <xdr:sp macro="" textlink="">
      <xdr:nvSpPr>
        <xdr:cNvPr id="405" name="テキスト ボックス 404"/>
        <xdr:cNvSpPr txBox="1"/>
      </xdr:nvSpPr>
      <xdr:spPr>
        <a:xfrm>
          <a:off x="13131800" y="773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公債費の繰上償還や償還満了に伴う起債残高の減により、将来負担比率は算定されなくなったが、引き続き、新規地方債発行の抑制を図り、財政の健全化に努める。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157903</xdr:rowOff>
    </xdr:from>
    <xdr:to>
      <xdr:col>23</xdr:col>
      <xdr:colOff>406400</xdr:colOff>
      <xdr:row>14</xdr:row>
      <xdr:rowOff>170109</xdr:rowOff>
    </xdr:to>
    <xdr:cxnSp macro="">
      <xdr:nvCxnSpPr>
        <xdr:cNvPr id="439" name="直線コネクタ 438"/>
        <xdr:cNvCxnSpPr/>
      </xdr:nvCxnSpPr>
      <xdr:spPr>
        <a:xfrm flipV="1">
          <a:off x="15290800" y="2386753"/>
          <a:ext cx="889000" cy="1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0"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170109</xdr:rowOff>
    </xdr:from>
    <xdr:to>
      <xdr:col>22</xdr:col>
      <xdr:colOff>203200</xdr:colOff>
      <xdr:row>16</xdr:row>
      <xdr:rowOff>26952</xdr:rowOff>
    </xdr:to>
    <xdr:cxnSp macro="">
      <xdr:nvCxnSpPr>
        <xdr:cNvPr id="442" name="直線コネクタ 441"/>
        <xdr:cNvCxnSpPr/>
      </xdr:nvCxnSpPr>
      <xdr:spPr>
        <a:xfrm flipV="1">
          <a:off x="14401800" y="2570409"/>
          <a:ext cx="889000" cy="19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26952</xdr:rowOff>
    </xdr:from>
    <xdr:to>
      <xdr:col>21</xdr:col>
      <xdr:colOff>0</xdr:colOff>
      <xdr:row>18</xdr:row>
      <xdr:rowOff>99625</xdr:rowOff>
    </xdr:to>
    <xdr:cxnSp macro="">
      <xdr:nvCxnSpPr>
        <xdr:cNvPr id="445" name="直線コネクタ 444"/>
        <xdr:cNvCxnSpPr/>
      </xdr:nvCxnSpPr>
      <xdr:spPr>
        <a:xfrm flipV="1">
          <a:off x="13512800" y="2770152"/>
          <a:ext cx="889000" cy="4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8" name="フローチャート :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50" name="フローチャート : 判断 449"/>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1" name="テキスト ボックス 450"/>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107103</xdr:rowOff>
    </xdr:from>
    <xdr:to>
      <xdr:col>23</xdr:col>
      <xdr:colOff>457200</xdr:colOff>
      <xdr:row>14</xdr:row>
      <xdr:rowOff>37253</xdr:rowOff>
    </xdr:to>
    <xdr:sp macro="" textlink="">
      <xdr:nvSpPr>
        <xdr:cNvPr id="457" name="円/楕円 456"/>
        <xdr:cNvSpPr/>
      </xdr:nvSpPr>
      <xdr:spPr>
        <a:xfrm>
          <a:off x="16129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22030</xdr:rowOff>
    </xdr:from>
    <xdr:ext cx="736600" cy="259045"/>
    <xdr:sp macro="" textlink="">
      <xdr:nvSpPr>
        <xdr:cNvPr id="458" name="テキスト ボックス 457"/>
        <xdr:cNvSpPr txBox="1"/>
      </xdr:nvSpPr>
      <xdr:spPr>
        <a:xfrm>
          <a:off x="15798800" y="242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119309</xdr:rowOff>
    </xdr:from>
    <xdr:to>
      <xdr:col>22</xdr:col>
      <xdr:colOff>254000</xdr:colOff>
      <xdr:row>15</xdr:row>
      <xdr:rowOff>49459</xdr:rowOff>
    </xdr:to>
    <xdr:sp macro="" textlink="">
      <xdr:nvSpPr>
        <xdr:cNvPr id="459" name="円/楕円 458"/>
        <xdr:cNvSpPr/>
      </xdr:nvSpPr>
      <xdr:spPr>
        <a:xfrm>
          <a:off x="15240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34236</xdr:rowOff>
    </xdr:from>
    <xdr:ext cx="762000" cy="259045"/>
    <xdr:sp macro="" textlink="">
      <xdr:nvSpPr>
        <xdr:cNvPr id="460" name="テキスト ボックス 459"/>
        <xdr:cNvSpPr txBox="1"/>
      </xdr:nvSpPr>
      <xdr:spPr>
        <a:xfrm>
          <a:off x="14909800" y="260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147602</xdr:rowOff>
    </xdr:from>
    <xdr:to>
      <xdr:col>21</xdr:col>
      <xdr:colOff>50800</xdr:colOff>
      <xdr:row>16</xdr:row>
      <xdr:rowOff>77752</xdr:rowOff>
    </xdr:to>
    <xdr:sp macro="" textlink="">
      <xdr:nvSpPr>
        <xdr:cNvPr id="461" name="円/楕円 460"/>
        <xdr:cNvSpPr/>
      </xdr:nvSpPr>
      <xdr:spPr>
        <a:xfrm>
          <a:off x="14351000" y="27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62529</xdr:rowOff>
    </xdr:from>
    <xdr:ext cx="762000" cy="259045"/>
    <xdr:sp macro="" textlink="">
      <xdr:nvSpPr>
        <xdr:cNvPr id="462" name="テキスト ボックス 461"/>
        <xdr:cNvSpPr txBox="1"/>
      </xdr:nvSpPr>
      <xdr:spPr>
        <a:xfrm>
          <a:off x="14020800" y="280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48825</xdr:rowOff>
    </xdr:from>
    <xdr:to>
      <xdr:col>19</xdr:col>
      <xdr:colOff>533400</xdr:colOff>
      <xdr:row>18</xdr:row>
      <xdr:rowOff>150425</xdr:rowOff>
    </xdr:to>
    <xdr:sp macro="" textlink="">
      <xdr:nvSpPr>
        <xdr:cNvPr id="463" name="円/楕円 462"/>
        <xdr:cNvSpPr/>
      </xdr:nvSpPr>
      <xdr:spPr>
        <a:xfrm>
          <a:off x="13462000" y="31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135202</xdr:rowOff>
    </xdr:from>
    <xdr:ext cx="762000" cy="259045"/>
    <xdr:sp macro="" textlink="">
      <xdr:nvSpPr>
        <xdr:cNvPr id="464" name="テキスト ボックス 463"/>
        <xdr:cNvSpPr txBox="1"/>
      </xdr:nvSpPr>
      <xdr:spPr>
        <a:xfrm>
          <a:off x="13131800" y="322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北海道苫前町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3,482
3,471
454.55
4,128,401
3,926,745
188,436
3,004,326
4,002,087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ごみ処理業務や消防業務を一部事務組合で行っていることから、類似団体平均と比較しても経常収支比率は低くなっているが、今後についても、人件費関係全体について、適正化に努める。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92710</xdr:rowOff>
    </xdr:from>
    <xdr:to>
      <xdr:col>7</xdr:col>
      <xdr:colOff>15875</xdr:colOff>
      <xdr:row>34</xdr:row>
      <xdr:rowOff>142240</xdr:rowOff>
    </xdr:to>
    <xdr:cxnSp macro="">
      <xdr:nvCxnSpPr>
        <xdr:cNvPr id="65" name="直線コネクタ 64"/>
        <xdr:cNvCxnSpPr/>
      </xdr:nvCxnSpPr>
      <xdr:spPr>
        <a:xfrm>
          <a:off x="3987800" y="59220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92710</xdr:rowOff>
    </xdr:from>
    <xdr:to>
      <xdr:col>5</xdr:col>
      <xdr:colOff>549275</xdr:colOff>
      <xdr:row>34</xdr:row>
      <xdr:rowOff>165100</xdr:rowOff>
    </xdr:to>
    <xdr:cxnSp macro="">
      <xdr:nvCxnSpPr>
        <xdr:cNvPr id="68" name="直線コネクタ 67"/>
        <xdr:cNvCxnSpPr/>
      </xdr:nvCxnSpPr>
      <xdr:spPr>
        <a:xfrm flipV="1">
          <a:off x="3098800" y="59220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100330</xdr:rowOff>
    </xdr:from>
    <xdr:to>
      <xdr:col>4</xdr:col>
      <xdr:colOff>346075</xdr:colOff>
      <xdr:row>34</xdr:row>
      <xdr:rowOff>165100</xdr:rowOff>
    </xdr:to>
    <xdr:cxnSp macro="">
      <xdr:nvCxnSpPr>
        <xdr:cNvPr id="71" name="直線コネクタ 70"/>
        <xdr:cNvCxnSpPr/>
      </xdr:nvCxnSpPr>
      <xdr:spPr>
        <a:xfrm>
          <a:off x="2209800" y="59296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100330</xdr:rowOff>
    </xdr:from>
    <xdr:to>
      <xdr:col>3</xdr:col>
      <xdr:colOff>142875</xdr:colOff>
      <xdr:row>34</xdr:row>
      <xdr:rowOff>130810</xdr:rowOff>
    </xdr:to>
    <xdr:cxnSp macro="">
      <xdr:nvCxnSpPr>
        <xdr:cNvPr id="74" name="直線コネクタ 73"/>
        <xdr:cNvCxnSpPr/>
      </xdr:nvCxnSpPr>
      <xdr:spPr>
        <a:xfrm flipV="1">
          <a:off x="1320800" y="59296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91440</xdr:rowOff>
    </xdr:from>
    <xdr:to>
      <xdr:col>7</xdr:col>
      <xdr:colOff>66675</xdr:colOff>
      <xdr:row>35</xdr:row>
      <xdr:rowOff>21590</xdr:rowOff>
    </xdr:to>
    <xdr:sp macro="" textlink="">
      <xdr:nvSpPr>
        <xdr:cNvPr id="84" name="円/楕円 83"/>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107967</xdr:rowOff>
    </xdr:from>
    <xdr:ext cx="762000" cy="259045"/>
    <xdr:sp macro="" textlink="">
      <xdr:nvSpPr>
        <xdr:cNvPr id="85"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41910</xdr:rowOff>
    </xdr:from>
    <xdr:to>
      <xdr:col>5</xdr:col>
      <xdr:colOff>600075</xdr:colOff>
      <xdr:row>34</xdr:row>
      <xdr:rowOff>143510</xdr:rowOff>
    </xdr:to>
    <xdr:sp macro="" textlink="">
      <xdr:nvSpPr>
        <xdr:cNvPr id="86" name="円/楕円 85"/>
        <xdr:cNvSpPr/>
      </xdr:nvSpPr>
      <xdr:spPr>
        <a:xfrm>
          <a:off x="3937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153687</xdr:rowOff>
    </xdr:from>
    <xdr:ext cx="736600" cy="259045"/>
    <xdr:sp macro="" textlink="">
      <xdr:nvSpPr>
        <xdr:cNvPr id="87" name="テキスト ボックス 86"/>
        <xdr:cNvSpPr txBox="1"/>
      </xdr:nvSpPr>
      <xdr:spPr>
        <a:xfrm>
          <a:off x="3606800" y="5640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8" name="円/楕円 87"/>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89" name="テキスト ボックス 88"/>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49530</xdr:rowOff>
    </xdr:from>
    <xdr:to>
      <xdr:col>3</xdr:col>
      <xdr:colOff>193675</xdr:colOff>
      <xdr:row>34</xdr:row>
      <xdr:rowOff>151130</xdr:rowOff>
    </xdr:to>
    <xdr:sp macro="" textlink="">
      <xdr:nvSpPr>
        <xdr:cNvPr id="90" name="円/楕円 89"/>
        <xdr:cNvSpPr/>
      </xdr:nvSpPr>
      <xdr:spPr>
        <a:xfrm>
          <a:off x="21590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161307</xdr:rowOff>
    </xdr:from>
    <xdr:ext cx="762000" cy="259045"/>
    <xdr:sp macro="" textlink="">
      <xdr:nvSpPr>
        <xdr:cNvPr id="91" name="テキスト ボックス 90"/>
        <xdr:cNvSpPr txBox="1"/>
      </xdr:nvSpPr>
      <xdr:spPr>
        <a:xfrm>
          <a:off x="1828800" y="564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80010</xdr:rowOff>
    </xdr:from>
    <xdr:to>
      <xdr:col>1</xdr:col>
      <xdr:colOff>676275</xdr:colOff>
      <xdr:row>35</xdr:row>
      <xdr:rowOff>10160</xdr:rowOff>
    </xdr:to>
    <xdr:sp macro="" textlink="">
      <xdr:nvSpPr>
        <xdr:cNvPr id="92" name="円/楕円 91"/>
        <xdr:cNvSpPr/>
      </xdr:nvSpPr>
      <xdr:spPr>
        <a:xfrm>
          <a:off x="1270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20337</xdr:rowOff>
    </xdr:from>
    <xdr:ext cx="762000" cy="259045"/>
    <xdr:sp macro="" textlink="">
      <xdr:nvSpPr>
        <xdr:cNvPr id="93" name="テキスト ボックス 92"/>
        <xdr:cNvSpPr txBox="1"/>
      </xdr:nvSpPr>
      <xdr:spPr>
        <a:xfrm>
          <a:off x="939800" y="567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枠配分による予算編成を継続し、経常的経費の削減を図っているが、今後についても引き続き、事務事業の見直しと、縮減に努める。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74422</xdr:rowOff>
    </xdr:from>
    <xdr:to>
      <xdr:col>24</xdr:col>
      <xdr:colOff>31750</xdr:colOff>
      <xdr:row>15</xdr:row>
      <xdr:rowOff>110998</xdr:rowOff>
    </xdr:to>
    <xdr:cxnSp macro="">
      <xdr:nvCxnSpPr>
        <xdr:cNvPr id="124" name="直線コネクタ 123"/>
        <xdr:cNvCxnSpPr/>
      </xdr:nvCxnSpPr>
      <xdr:spPr>
        <a:xfrm>
          <a:off x="15671800" y="2646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74422</xdr:rowOff>
    </xdr:from>
    <xdr:to>
      <xdr:col>22</xdr:col>
      <xdr:colOff>565150</xdr:colOff>
      <xdr:row>15</xdr:row>
      <xdr:rowOff>138430</xdr:rowOff>
    </xdr:to>
    <xdr:cxnSp macro="">
      <xdr:nvCxnSpPr>
        <xdr:cNvPr id="127" name="直線コネクタ 126"/>
        <xdr:cNvCxnSpPr/>
      </xdr:nvCxnSpPr>
      <xdr:spPr>
        <a:xfrm flipV="1">
          <a:off x="14782800" y="2646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138430</xdr:rowOff>
    </xdr:to>
    <xdr:cxnSp macro="">
      <xdr:nvCxnSpPr>
        <xdr:cNvPr id="130" name="直線コネクタ 129"/>
        <xdr:cNvCxnSpPr/>
      </xdr:nvCxnSpPr>
      <xdr:spPr>
        <a:xfrm>
          <a:off x="13893800" y="2618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19558</xdr:rowOff>
    </xdr:from>
    <xdr:to>
      <xdr:col>20</xdr:col>
      <xdr:colOff>158750</xdr:colOff>
      <xdr:row>15</xdr:row>
      <xdr:rowOff>46990</xdr:rowOff>
    </xdr:to>
    <xdr:cxnSp macro="">
      <xdr:nvCxnSpPr>
        <xdr:cNvPr id="133" name="直線コネクタ 132"/>
        <xdr:cNvCxnSpPr/>
      </xdr:nvCxnSpPr>
      <xdr:spPr>
        <a:xfrm>
          <a:off x="13004800" y="2591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60198</xdr:rowOff>
    </xdr:from>
    <xdr:to>
      <xdr:col>24</xdr:col>
      <xdr:colOff>82550</xdr:colOff>
      <xdr:row>15</xdr:row>
      <xdr:rowOff>161798</xdr:rowOff>
    </xdr:to>
    <xdr:sp macro="" textlink="">
      <xdr:nvSpPr>
        <xdr:cNvPr id="143" name="円/楕円 142"/>
        <xdr:cNvSpPr/>
      </xdr:nvSpPr>
      <xdr:spPr>
        <a:xfrm>
          <a:off x="164592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76725</xdr:rowOff>
    </xdr:from>
    <xdr:ext cx="762000" cy="259045"/>
    <xdr:sp macro="" textlink="">
      <xdr:nvSpPr>
        <xdr:cNvPr id="144" name="物件費該当値テキスト"/>
        <xdr:cNvSpPr txBox="1"/>
      </xdr:nvSpPr>
      <xdr:spPr>
        <a:xfrm>
          <a:off x="16598900" y="247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23622</xdr:rowOff>
    </xdr:from>
    <xdr:to>
      <xdr:col>22</xdr:col>
      <xdr:colOff>615950</xdr:colOff>
      <xdr:row>15</xdr:row>
      <xdr:rowOff>125222</xdr:rowOff>
    </xdr:to>
    <xdr:sp macro="" textlink="">
      <xdr:nvSpPr>
        <xdr:cNvPr id="145" name="円/楕円 144"/>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135399</xdr:rowOff>
    </xdr:from>
    <xdr:ext cx="736600" cy="259045"/>
    <xdr:sp macro="" textlink="">
      <xdr:nvSpPr>
        <xdr:cNvPr id="146" name="テキスト ボックス 145"/>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87630</xdr:rowOff>
    </xdr:from>
    <xdr:to>
      <xdr:col>21</xdr:col>
      <xdr:colOff>412750</xdr:colOff>
      <xdr:row>16</xdr:row>
      <xdr:rowOff>17780</xdr:rowOff>
    </xdr:to>
    <xdr:sp macro="" textlink="">
      <xdr:nvSpPr>
        <xdr:cNvPr id="147" name="円/楕円 146"/>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27957</xdr:rowOff>
    </xdr:from>
    <xdr:ext cx="762000" cy="259045"/>
    <xdr:sp macro="" textlink="">
      <xdr:nvSpPr>
        <xdr:cNvPr id="148" name="テキスト ボックス 147"/>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49" name="円/楕円 148"/>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0" name="テキスト ボックス 149"/>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51" name="円/楕円 150"/>
        <xdr:cNvSpPr/>
      </xdr:nvSpPr>
      <xdr:spPr>
        <a:xfrm>
          <a:off x="12954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80535</xdr:rowOff>
    </xdr:from>
    <xdr:ext cx="762000" cy="259045"/>
    <xdr:sp macro="" textlink="">
      <xdr:nvSpPr>
        <xdr:cNvPr id="152" name="テキスト ボックス 151"/>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高齢者数の増加と、町独自の政策による子育て世帯の医療費無料化に伴い、僅かながら類似団体平均を上回ったが、サービスの提供と歳出のバランスに留意しながら、政策の推進に努める。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143328</xdr:rowOff>
    </xdr:from>
    <xdr:to>
      <xdr:col>7</xdr:col>
      <xdr:colOff>15875</xdr:colOff>
      <xdr:row>55</xdr:row>
      <xdr:rowOff>37193</xdr:rowOff>
    </xdr:to>
    <xdr:cxnSp macro="">
      <xdr:nvCxnSpPr>
        <xdr:cNvPr id="186" name="直線コネクタ 185"/>
        <xdr:cNvCxnSpPr/>
      </xdr:nvCxnSpPr>
      <xdr:spPr>
        <a:xfrm>
          <a:off x="3987800" y="94016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54</xdr:row>
      <xdr:rowOff>143328</xdr:rowOff>
    </xdr:to>
    <xdr:cxnSp macro="">
      <xdr:nvCxnSpPr>
        <xdr:cNvPr id="189" name="直線コネクタ 188"/>
        <xdr:cNvCxnSpPr/>
      </xdr:nvCxnSpPr>
      <xdr:spPr>
        <a:xfrm>
          <a:off x="3098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143328</xdr:rowOff>
    </xdr:to>
    <xdr:cxnSp macro="">
      <xdr:nvCxnSpPr>
        <xdr:cNvPr id="192" name="直線コネクタ 191"/>
        <xdr:cNvCxnSpPr/>
      </xdr:nvCxnSpPr>
      <xdr:spPr>
        <a:xfrm>
          <a:off x="2209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94343</xdr:rowOff>
    </xdr:to>
    <xdr:cxnSp macro="">
      <xdr:nvCxnSpPr>
        <xdr:cNvPr id="195" name="直線コネクタ 194"/>
        <xdr:cNvCxnSpPr/>
      </xdr:nvCxnSpPr>
      <xdr:spPr>
        <a:xfrm>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5" name="円/楕円 204"/>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129920</xdr:rowOff>
    </xdr:from>
    <xdr:ext cx="762000" cy="259045"/>
    <xdr:sp macro="" textlink="">
      <xdr:nvSpPr>
        <xdr:cNvPr id="206" name="扶助費該当値テキスト"/>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7" name="円/楕円 206"/>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08" name="テキスト ボックス 207"/>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92528</xdr:rowOff>
    </xdr:from>
    <xdr:to>
      <xdr:col>4</xdr:col>
      <xdr:colOff>396875</xdr:colOff>
      <xdr:row>55</xdr:row>
      <xdr:rowOff>22678</xdr:rowOff>
    </xdr:to>
    <xdr:sp macro="" textlink="">
      <xdr:nvSpPr>
        <xdr:cNvPr id="209" name="円/楕円 208"/>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32855</xdr:rowOff>
    </xdr:from>
    <xdr:ext cx="762000" cy="259045"/>
    <xdr:sp macro="" textlink="">
      <xdr:nvSpPr>
        <xdr:cNvPr id="210" name="テキスト ボックス 209"/>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1" name="円/楕円 210"/>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2" name="テキスト ボックス 211"/>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3" name="円/楕円 212"/>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4" name="テキスト ボックス 213"/>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企業会計における維持管理費や起債償還額の増加に伴い、繰出金が多くなっており、今後は、更なる経常経費削減に向けた取り組みを行い、普通会計の負担軽減に努める。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53848</xdr:rowOff>
    </xdr:from>
    <xdr:to>
      <xdr:col>24</xdr:col>
      <xdr:colOff>31750</xdr:colOff>
      <xdr:row>56</xdr:row>
      <xdr:rowOff>104140</xdr:rowOff>
    </xdr:to>
    <xdr:cxnSp macro="">
      <xdr:nvCxnSpPr>
        <xdr:cNvPr id="244" name="直線コネクタ 243"/>
        <xdr:cNvCxnSpPr/>
      </xdr:nvCxnSpPr>
      <xdr:spPr>
        <a:xfrm>
          <a:off x="15671800" y="965504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53848</xdr:rowOff>
    </xdr:from>
    <xdr:to>
      <xdr:col>22</xdr:col>
      <xdr:colOff>565150</xdr:colOff>
      <xdr:row>56</xdr:row>
      <xdr:rowOff>113284</xdr:rowOff>
    </xdr:to>
    <xdr:cxnSp macro="">
      <xdr:nvCxnSpPr>
        <xdr:cNvPr id="247" name="直線コネクタ 246"/>
        <xdr:cNvCxnSpPr/>
      </xdr:nvCxnSpPr>
      <xdr:spPr>
        <a:xfrm flipV="1">
          <a:off x="14782800" y="9655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49276</xdr:rowOff>
    </xdr:from>
    <xdr:to>
      <xdr:col>21</xdr:col>
      <xdr:colOff>361950</xdr:colOff>
      <xdr:row>56</xdr:row>
      <xdr:rowOff>113284</xdr:rowOff>
    </xdr:to>
    <xdr:cxnSp macro="">
      <xdr:nvCxnSpPr>
        <xdr:cNvPr id="250" name="直線コネクタ 249"/>
        <xdr:cNvCxnSpPr/>
      </xdr:nvCxnSpPr>
      <xdr:spPr>
        <a:xfrm>
          <a:off x="13893800" y="9650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56</xdr:row>
      <xdr:rowOff>113284</xdr:rowOff>
    </xdr:to>
    <xdr:cxnSp macro="">
      <xdr:nvCxnSpPr>
        <xdr:cNvPr id="253" name="直線コネクタ 252"/>
        <xdr:cNvCxnSpPr/>
      </xdr:nvCxnSpPr>
      <xdr:spPr>
        <a:xfrm flipV="1">
          <a:off x="13004800" y="9650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55" name="テキスト ボックス 254"/>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64533</xdr:rowOff>
    </xdr:from>
    <xdr:ext cx="762000" cy="259045"/>
    <xdr:sp macro="" textlink="">
      <xdr:nvSpPr>
        <xdr:cNvPr id="257" name="テキスト ボックス 256"/>
        <xdr:cNvSpPr txBox="1"/>
      </xdr:nvSpPr>
      <xdr:spPr>
        <a:xfrm>
          <a:off x="12623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3" name="円/楕円 262"/>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25417</xdr:rowOff>
    </xdr:from>
    <xdr:ext cx="762000" cy="259045"/>
    <xdr:sp macro="" textlink="">
      <xdr:nvSpPr>
        <xdr:cNvPr id="264"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xdr:rowOff>
    </xdr:from>
    <xdr:to>
      <xdr:col>22</xdr:col>
      <xdr:colOff>615950</xdr:colOff>
      <xdr:row>56</xdr:row>
      <xdr:rowOff>104648</xdr:rowOff>
    </xdr:to>
    <xdr:sp macro="" textlink="">
      <xdr:nvSpPr>
        <xdr:cNvPr id="265" name="円/楕円 264"/>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89425</xdr:rowOff>
    </xdr:from>
    <xdr:ext cx="736600" cy="259045"/>
    <xdr:sp macro="" textlink="">
      <xdr:nvSpPr>
        <xdr:cNvPr id="266" name="テキスト ボックス 265"/>
        <xdr:cNvSpPr txBox="1"/>
      </xdr:nvSpPr>
      <xdr:spPr>
        <a:xfrm>
          <a:off x="15290800" y="969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7" name="円/楕円 266"/>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148861</xdr:rowOff>
    </xdr:from>
    <xdr:ext cx="762000" cy="259045"/>
    <xdr:sp macro="" textlink="">
      <xdr:nvSpPr>
        <xdr:cNvPr id="268" name="テキスト ボックス 267"/>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169926</xdr:rowOff>
    </xdr:from>
    <xdr:to>
      <xdr:col>20</xdr:col>
      <xdr:colOff>209550</xdr:colOff>
      <xdr:row>56</xdr:row>
      <xdr:rowOff>100076</xdr:rowOff>
    </xdr:to>
    <xdr:sp macro="" textlink="">
      <xdr:nvSpPr>
        <xdr:cNvPr id="269" name="円/楕円 268"/>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84853</xdr:rowOff>
    </xdr:from>
    <xdr:ext cx="762000" cy="259045"/>
    <xdr:sp macro="" textlink="">
      <xdr:nvSpPr>
        <xdr:cNvPr id="270" name="テキスト ボックス 269"/>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71" name="円/楕円 270"/>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148861</xdr:rowOff>
    </xdr:from>
    <xdr:ext cx="762000" cy="259045"/>
    <xdr:sp macro="" textlink="">
      <xdr:nvSpPr>
        <xdr:cNvPr id="272" name="テキスト ボックス 271"/>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厚生クリニックに対する経営損失補塡及び一部事務組合への負担金などにより補助費が多額となっているが、今後も継続して、厚生クリニックの赤字縮小に向けた取り組みや、補助対象事業の見直しを行い、適正化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94996</xdr:rowOff>
    </xdr:to>
    <xdr:cxnSp macro="">
      <xdr:nvCxnSpPr>
        <xdr:cNvPr id="302" name="直線コネクタ 301"/>
        <xdr:cNvCxnSpPr/>
      </xdr:nvCxnSpPr>
      <xdr:spPr>
        <a:xfrm flipV="1">
          <a:off x="15671800" y="62534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37</xdr:row>
      <xdr:rowOff>24130</xdr:rowOff>
    </xdr:to>
    <xdr:cxnSp macro="">
      <xdr:nvCxnSpPr>
        <xdr:cNvPr id="305" name="直線コネクタ 304"/>
        <xdr:cNvCxnSpPr/>
      </xdr:nvCxnSpPr>
      <xdr:spPr>
        <a:xfrm flipV="1">
          <a:off x="14782800" y="62671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19558</xdr:rowOff>
    </xdr:from>
    <xdr:to>
      <xdr:col>21</xdr:col>
      <xdr:colOff>361950</xdr:colOff>
      <xdr:row>37</xdr:row>
      <xdr:rowOff>24130</xdr:rowOff>
    </xdr:to>
    <xdr:cxnSp macro="">
      <xdr:nvCxnSpPr>
        <xdr:cNvPr id="308" name="直線コネクタ 307"/>
        <xdr:cNvCxnSpPr/>
      </xdr:nvCxnSpPr>
      <xdr:spPr>
        <a:xfrm>
          <a:off x="13893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106426</xdr:rowOff>
    </xdr:to>
    <xdr:cxnSp macro="">
      <xdr:nvCxnSpPr>
        <xdr:cNvPr id="311" name="直線コネクタ 310"/>
        <xdr:cNvCxnSpPr/>
      </xdr:nvCxnSpPr>
      <xdr:spPr>
        <a:xfrm flipV="1">
          <a:off x="13004800" y="63632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3" name="テキスト ボックス 31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1" name="円/楕円 320"/>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2557</xdr:rowOff>
    </xdr:from>
    <xdr:ext cx="762000" cy="259045"/>
    <xdr:sp macro="" textlink="">
      <xdr:nvSpPr>
        <xdr:cNvPr id="322"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44196</xdr:rowOff>
    </xdr:from>
    <xdr:to>
      <xdr:col>22</xdr:col>
      <xdr:colOff>615950</xdr:colOff>
      <xdr:row>36</xdr:row>
      <xdr:rowOff>145796</xdr:rowOff>
    </xdr:to>
    <xdr:sp macro="" textlink="">
      <xdr:nvSpPr>
        <xdr:cNvPr id="323" name="円/楕円 322"/>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130573</xdr:rowOff>
    </xdr:from>
    <xdr:ext cx="736600" cy="259045"/>
    <xdr:sp macro="" textlink="">
      <xdr:nvSpPr>
        <xdr:cNvPr id="324" name="テキスト ボックス 323"/>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5" name="円/楕円 324"/>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26" name="テキスト ボックス 32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27" name="円/楕円 326"/>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28" name="テキスト ボックス 327"/>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55626</xdr:rowOff>
    </xdr:from>
    <xdr:to>
      <xdr:col>19</xdr:col>
      <xdr:colOff>6350</xdr:colOff>
      <xdr:row>37</xdr:row>
      <xdr:rowOff>157226</xdr:rowOff>
    </xdr:to>
    <xdr:sp macro="" textlink="">
      <xdr:nvSpPr>
        <xdr:cNvPr id="329" name="円/楕円 328"/>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142003</xdr:rowOff>
    </xdr:from>
    <xdr:ext cx="762000" cy="259045"/>
    <xdr:sp macro="" textlink="">
      <xdr:nvSpPr>
        <xdr:cNvPr id="330" name="テキスト ボックス 329"/>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過去の大型投資事業による地方債元利償還金の償還終了により、数値の改善が図られてきているが、引き続き、新規地方債発行額の抑制を図り地方債現在高の削減に努める。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44704</xdr:rowOff>
    </xdr:from>
    <xdr:to>
      <xdr:col>7</xdr:col>
      <xdr:colOff>15875</xdr:colOff>
      <xdr:row>76</xdr:row>
      <xdr:rowOff>94996</xdr:rowOff>
    </xdr:to>
    <xdr:cxnSp macro="">
      <xdr:nvCxnSpPr>
        <xdr:cNvPr id="361" name="直線コネクタ 360"/>
        <xdr:cNvCxnSpPr/>
      </xdr:nvCxnSpPr>
      <xdr:spPr>
        <a:xfrm flipV="1">
          <a:off x="3987800" y="130749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77</xdr:row>
      <xdr:rowOff>97282</xdr:rowOff>
    </xdr:to>
    <xdr:cxnSp macro="">
      <xdr:nvCxnSpPr>
        <xdr:cNvPr id="364" name="直線コネクタ 363"/>
        <xdr:cNvCxnSpPr/>
      </xdr:nvCxnSpPr>
      <xdr:spPr>
        <a:xfrm flipV="1">
          <a:off x="3098800" y="1312519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56135</xdr:rowOff>
    </xdr:from>
    <xdr:to>
      <xdr:col>4</xdr:col>
      <xdr:colOff>346075</xdr:colOff>
      <xdr:row>77</xdr:row>
      <xdr:rowOff>97282</xdr:rowOff>
    </xdr:to>
    <xdr:cxnSp macro="">
      <xdr:nvCxnSpPr>
        <xdr:cNvPr id="367" name="直線コネクタ 366"/>
        <xdr:cNvCxnSpPr/>
      </xdr:nvCxnSpPr>
      <xdr:spPr>
        <a:xfrm>
          <a:off x="2209800" y="132577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78</xdr:row>
      <xdr:rowOff>21844</xdr:rowOff>
    </xdr:to>
    <xdr:cxnSp macro="">
      <xdr:nvCxnSpPr>
        <xdr:cNvPr id="370" name="直線コネクタ 369"/>
        <xdr:cNvCxnSpPr/>
      </xdr:nvCxnSpPr>
      <xdr:spPr>
        <a:xfrm flipV="1">
          <a:off x="1320800" y="1325778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165354</xdr:rowOff>
    </xdr:from>
    <xdr:to>
      <xdr:col>7</xdr:col>
      <xdr:colOff>66675</xdr:colOff>
      <xdr:row>76</xdr:row>
      <xdr:rowOff>95504</xdr:rowOff>
    </xdr:to>
    <xdr:sp macro="" textlink="">
      <xdr:nvSpPr>
        <xdr:cNvPr id="380" name="円/楕円 379"/>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137431</xdr:rowOff>
    </xdr:from>
    <xdr:ext cx="762000" cy="259045"/>
    <xdr:sp macro="" textlink="">
      <xdr:nvSpPr>
        <xdr:cNvPr id="381" name="公債費該当値テキスト"/>
        <xdr:cNvSpPr txBox="1"/>
      </xdr:nvSpPr>
      <xdr:spPr>
        <a:xfrm>
          <a:off x="49149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44196</xdr:rowOff>
    </xdr:from>
    <xdr:to>
      <xdr:col>5</xdr:col>
      <xdr:colOff>600075</xdr:colOff>
      <xdr:row>76</xdr:row>
      <xdr:rowOff>145796</xdr:rowOff>
    </xdr:to>
    <xdr:sp macro="" textlink="">
      <xdr:nvSpPr>
        <xdr:cNvPr id="382" name="円/楕円 381"/>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130573</xdr:rowOff>
    </xdr:from>
    <xdr:ext cx="736600" cy="259045"/>
    <xdr:sp macro="" textlink="">
      <xdr:nvSpPr>
        <xdr:cNvPr id="383" name="テキスト ボックス 382"/>
        <xdr:cNvSpPr txBox="1"/>
      </xdr:nvSpPr>
      <xdr:spPr>
        <a:xfrm>
          <a:off x="3606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84" name="円/楕円 383"/>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132859</xdr:rowOff>
    </xdr:from>
    <xdr:ext cx="762000" cy="259045"/>
    <xdr:sp macro="" textlink="">
      <xdr:nvSpPr>
        <xdr:cNvPr id="385" name="テキスト ボックス 384"/>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86" name="円/楕円 385"/>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91712</xdr:rowOff>
    </xdr:from>
    <xdr:ext cx="762000" cy="259045"/>
    <xdr:sp macro="" textlink="">
      <xdr:nvSpPr>
        <xdr:cNvPr id="387" name="テキスト ボックス 386"/>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142494</xdr:rowOff>
    </xdr:from>
    <xdr:to>
      <xdr:col>1</xdr:col>
      <xdr:colOff>676275</xdr:colOff>
      <xdr:row>78</xdr:row>
      <xdr:rowOff>72644</xdr:rowOff>
    </xdr:to>
    <xdr:sp macro="" textlink="">
      <xdr:nvSpPr>
        <xdr:cNvPr id="388" name="円/楕円 387"/>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57421</xdr:rowOff>
    </xdr:from>
    <xdr:ext cx="762000" cy="259045"/>
    <xdr:sp macro="" textlink="">
      <xdr:nvSpPr>
        <xdr:cNvPr id="389" name="テキスト ボックス 388"/>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類似団体平均を下回っているが、今後も継続的な抑制に努める。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147574</xdr:rowOff>
    </xdr:from>
    <xdr:to>
      <xdr:col>24</xdr:col>
      <xdr:colOff>31750</xdr:colOff>
      <xdr:row>75</xdr:row>
      <xdr:rowOff>42418</xdr:rowOff>
    </xdr:to>
    <xdr:cxnSp macro="">
      <xdr:nvCxnSpPr>
        <xdr:cNvPr id="420" name="直線コネクタ 419"/>
        <xdr:cNvCxnSpPr/>
      </xdr:nvCxnSpPr>
      <xdr:spPr>
        <a:xfrm>
          <a:off x="15671800" y="1283487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147574</xdr:rowOff>
    </xdr:from>
    <xdr:to>
      <xdr:col>22</xdr:col>
      <xdr:colOff>565150</xdr:colOff>
      <xdr:row>75</xdr:row>
      <xdr:rowOff>115570</xdr:rowOff>
    </xdr:to>
    <xdr:cxnSp macro="">
      <xdr:nvCxnSpPr>
        <xdr:cNvPr id="423" name="直線コネクタ 422"/>
        <xdr:cNvCxnSpPr/>
      </xdr:nvCxnSpPr>
      <xdr:spPr>
        <a:xfrm flipV="1">
          <a:off x="14782800" y="1283487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xdr:rowOff>
    </xdr:from>
    <xdr:to>
      <xdr:col>21</xdr:col>
      <xdr:colOff>361950</xdr:colOff>
      <xdr:row>75</xdr:row>
      <xdr:rowOff>115570</xdr:rowOff>
    </xdr:to>
    <xdr:cxnSp macro="">
      <xdr:nvCxnSpPr>
        <xdr:cNvPr id="426" name="直線コネクタ 425"/>
        <xdr:cNvCxnSpPr/>
      </xdr:nvCxnSpPr>
      <xdr:spPr>
        <a:xfrm>
          <a:off x="13893800" y="128714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xdr:rowOff>
    </xdr:from>
    <xdr:to>
      <xdr:col>20</xdr:col>
      <xdr:colOff>158750</xdr:colOff>
      <xdr:row>75</xdr:row>
      <xdr:rowOff>97282</xdr:rowOff>
    </xdr:to>
    <xdr:cxnSp macro="">
      <xdr:nvCxnSpPr>
        <xdr:cNvPr id="429" name="直線コネクタ 428"/>
        <xdr:cNvCxnSpPr/>
      </xdr:nvCxnSpPr>
      <xdr:spPr>
        <a:xfrm flipV="1">
          <a:off x="13004800" y="12871450"/>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163068</xdr:rowOff>
    </xdr:from>
    <xdr:to>
      <xdr:col>24</xdr:col>
      <xdr:colOff>82550</xdr:colOff>
      <xdr:row>75</xdr:row>
      <xdr:rowOff>93218</xdr:rowOff>
    </xdr:to>
    <xdr:sp macro="" textlink="">
      <xdr:nvSpPr>
        <xdr:cNvPr id="439" name="円/楕円 438"/>
        <xdr:cNvSpPr/>
      </xdr:nvSpPr>
      <xdr:spPr>
        <a:xfrm>
          <a:off x="164592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8145</xdr:rowOff>
    </xdr:from>
    <xdr:ext cx="762000" cy="259045"/>
    <xdr:sp macro="" textlink="">
      <xdr:nvSpPr>
        <xdr:cNvPr id="440" name="公債費以外該当値テキスト"/>
        <xdr:cNvSpPr txBox="1"/>
      </xdr:nvSpPr>
      <xdr:spPr>
        <a:xfrm>
          <a:off x="16598900" y="1269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96774</xdr:rowOff>
    </xdr:from>
    <xdr:to>
      <xdr:col>22</xdr:col>
      <xdr:colOff>615950</xdr:colOff>
      <xdr:row>75</xdr:row>
      <xdr:rowOff>26924</xdr:rowOff>
    </xdr:to>
    <xdr:sp macro="" textlink="">
      <xdr:nvSpPr>
        <xdr:cNvPr id="441" name="円/楕円 440"/>
        <xdr:cNvSpPr/>
      </xdr:nvSpPr>
      <xdr:spPr>
        <a:xfrm>
          <a:off x="15621000" y="1278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37101</xdr:rowOff>
    </xdr:from>
    <xdr:ext cx="736600" cy="259045"/>
    <xdr:sp macro="" textlink="">
      <xdr:nvSpPr>
        <xdr:cNvPr id="442" name="テキスト ボックス 441"/>
        <xdr:cNvSpPr txBox="1"/>
      </xdr:nvSpPr>
      <xdr:spPr>
        <a:xfrm>
          <a:off x="15290800" y="1255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64770</xdr:rowOff>
    </xdr:from>
    <xdr:to>
      <xdr:col>21</xdr:col>
      <xdr:colOff>412750</xdr:colOff>
      <xdr:row>75</xdr:row>
      <xdr:rowOff>166370</xdr:rowOff>
    </xdr:to>
    <xdr:sp macro="" textlink="">
      <xdr:nvSpPr>
        <xdr:cNvPr id="443" name="円/楕円 442"/>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5097</xdr:rowOff>
    </xdr:from>
    <xdr:ext cx="762000" cy="259045"/>
    <xdr:sp macro="" textlink="">
      <xdr:nvSpPr>
        <xdr:cNvPr id="444" name="テキスト ボックス 443"/>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133350</xdr:rowOff>
    </xdr:from>
    <xdr:to>
      <xdr:col>20</xdr:col>
      <xdr:colOff>209550</xdr:colOff>
      <xdr:row>75</xdr:row>
      <xdr:rowOff>63500</xdr:rowOff>
    </xdr:to>
    <xdr:sp macro="" textlink="">
      <xdr:nvSpPr>
        <xdr:cNvPr id="445" name="円/楕円 444"/>
        <xdr:cNvSpPr/>
      </xdr:nvSpPr>
      <xdr:spPr>
        <a:xfrm>
          <a:off x="13843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73677</xdr:rowOff>
    </xdr:from>
    <xdr:ext cx="762000" cy="259045"/>
    <xdr:sp macro="" textlink="">
      <xdr:nvSpPr>
        <xdr:cNvPr id="446" name="テキスト ボックス 445"/>
        <xdr:cNvSpPr txBox="1"/>
      </xdr:nvSpPr>
      <xdr:spPr>
        <a:xfrm>
          <a:off x="13512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46482</xdr:rowOff>
    </xdr:from>
    <xdr:to>
      <xdr:col>19</xdr:col>
      <xdr:colOff>6350</xdr:colOff>
      <xdr:row>75</xdr:row>
      <xdr:rowOff>148081</xdr:rowOff>
    </xdr:to>
    <xdr:sp macro="" textlink="">
      <xdr:nvSpPr>
        <xdr:cNvPr id="447" name="円/楕円 446"/>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158259</xdr:rowOff>
    </xdr:from>
    <xdr:ext cx="762000" cy="259045"/>
    <xdr:sp macro="" textlink="">
      <xdr:nvSpPr>
        <xdr:cNvPr id="448" name="テキスト ボックス 447"/>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北海道苫前町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103540</xdr:rowOff>
    </xdr:from>
    <xdr:to>
      <xdr:col>4</xdr:col>
      <xdr:colOff>1117600</xdr:colOff>
      <xdr:row>18</xdr:row>
      <xdr:rowOff>139133</xdr:rowOff>
    </xdr:to>
    <xdr:cxnSp macro="">
      <xdr:nvCxnSpPr>
        <xdr:cNvPr id="52" name="直線コネクタ 51"/>
        <xdr:cNvCxnSpPr/>
      </xdr:nvCxnSpPr>
      <xdr:spPr bwMode="auto">
        <a:xfrm flipV="1">
          <a:off x="5003800" y="3237265"/>
          <a:ext cx="647700" cy="35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124777</xdr:rowOff>
    </xdr:from>
    <xdr:to>
      <xdr:col>4</xdr:col>
      <xdr:colOff>469900</xdr:colOff>
      <xdr:row>18</xdr:row>
      <xdr:rowOff>139133</xdr:rowOff>
    </xdr:to>
    <xdr:cxnSp macro="">
      <xdr:nvCxnSpPr>
        <xdr:cNvPr id="55" name="直線コネクタ 54"/>
        <xdr:cNvCxnSpPr/>
      </xdr:nvCxnSpPr>
      <xdr:spPr bwMode="auto">
        <a:xfrm>
          <a:off x="4305300" y="3258502"/>
          <a:ext cx="698500" cy="14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124777</xdr:rowOff>
    </xdr:from>
    <xdr:to>
      <xdr:col>3</xdr:col>
      <xdr:colOff>904875</xdr:colOff>
      <xdr:row>18</xdr:row>
      <xdr:rowOff>159181</xdr:rowOff>
    </xdr:to>
    <xdr:cxnSp macro="">
      <xdr:nvCxnSpPr>
        <xdr:cNvPr id="58" name="直線コネクタ 57"/>
        <xdr:cNvCxnSpPr/>
      </xdr:nvCxnSpPr>
      <xdr:spPr bwMode="auto">
        <a:xfrm flipV="1">
          <a:off x="3606800" y="3258502"/>
          <a:ext cx="698500" cy="34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159181</xdr:rowOff>
    </xdr:from>
    <xdr:to>
      <xdr:col>3</xdr:col>
      <xdr:colOff>206375</xdr:colOff>
      <xdr:row>19</xdr:row>
      <xdr:rowOff>11144</xdr:rowOff>
    </xdr:to>
    <xdr:cxnSp macro="">
      <xdr:nvCxnSpPr>
        <xdr:cNvPr id="61" name="直線コネクタ 60"/>
        <xdr:cNvCxnSpPr/>
      </xdr:nvCxnSpPr>
      <xdr:spPr bwMode="auto">
        <a:xfrm flipV="1">
          <a:off x="2908300" y="3292906"/>
          <a:ext cx="698500" cy="23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166545</xdr:rowOff>
    </xdr:from>
    <xdr:ext cx="762000" cy="259045"/>
    <xdr:sp macro="" textlink="">
      <xdr:nvSpPr>
        <xdr:cNvPr id="65" name="テキスト ボックス 64"/>
        <xdr:cNvSpPr txBox="1"/>
      </xdr:nvSpPr>
      <xdr:spPr>
        <a:xfrm>
          <a:off x="2527300" y="29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52740</xdr:rowOff>
    </xdr:from>
    <xdr:to>
      <xdr:col>5</xdr:col>
      <xdr:colOff>34925</xdr:colOff>
      <xdr:row>18</xdr:row>
      <xdr:rowOff>154340</xdr:rowOff>
    </xdr:to>
    <xdr:sp macro="" textlink="">
      <xdr:nvSpPr>
        <xdr:cNvPr id="71" name="円/楕円 70"/>
        <xdr:cNvSpPr/>
      </xdr:nvSpPr>
      <xdr:spPr bwMode="auto">
        <a:xfrm>
          <a:off x="5600700" y="3186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24817</xdr:rowOff>
    </xdr:from>
    <xdr:ext cx="762000" cy="259045"/>
    <xdr:sp macro="" textlink="">
      <xdr:nvSpPr>
        <xdr:cNvPr id="72" name="人口1人当たり決算額の推移該当値テキスト130"/>
        <xdr:cNvSpPr txBox="1"/>
      </xdr:nvSpPr>
      <xdr:spPr>
        <a:xfrm>
          <a:off x="5740400" y="315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214,267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88333</xdr:rowOff>
    </xdr:from>
    <xdr:to>
      <xdr:col>4</xdr:col>
      <xdr:colOff>520700</xdr:colOff>
      <xdr:row>19</xdr:row>
      <xdr:rowOff>18483</xdr:rowOff>
    </xdr:to>
    <xdr:sp macro="" textlink="">
      <xdr:nvSpPr>
        <xdr:cNvPr id="73" name="円/楕円 72"/>
        <xdr:cNvSpPr/>
      </xdr:nvSpPr>
      <xdr:spPr bwMode="auto">
        <a:xfrm>
          <a:off x="4953000" y="3222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3260</xdr:rowOff>
    </xdr:from>
    <xdr:ext cx="736600" cy="259045"/>
    <xdr:sp macro="" textlink="">
      <xdr:nvSpPr>
        <xdr:cNvPr id="74" name="テキスト ボックス 73"/>
        <xdr:cNvSpPr txBox="1"/>
      </xdr:nvSpPr>
      <xdr:spPr>
        <a:xfrm>
          <a:off x="4622800" y="330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203,368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73977</xdr:rowOff>
    </xdr:from>
    <xdr:to>
      <xdr:col>3</xdr:col>
      <xdr:colOff>955675</xdr:colOff>
      <xdr:row>19</xdr:row>
      <xdr:rowOff>4127</xdr:rowOff>
    </xdr:to>
    <xdr:sp macro="" textlink="">
      <xdr:nvSpPr>
        <xdr:cNvPr id="75" name="円/楕円 74"/>
        <xdr:cNvSpPr/>
      </xdr:nvSpPr>
      <xdr:spPr bwMode="auto">
        <a:xfrm>
          <a:off x="4254500" y="3207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160354</xdr:rowOff>
    </xdr:from>
    <xdr:ext cx="762000" cy="259045"/>
    <xdr:sp macro="" textlink="">
      <xdr:nvSpPr>
        <xdr:cNvPr id="76" name="テキスト ボックス 75"/>
        <xdr:cNvSpPr txBox="1"/>
      </xdr:nvSpPr>
      <xdr:spPr>
        <a:xfrm>
          <a:off x="3924300" y="32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207,764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108381</xdr:rowOff>
    </xdr:from>
    <xdr:to>
      <xdr:col>3</xdr:col>
      <xdr:colOff>257175</xdr:colOff>
      <xdr:row>19</xdr:row>
      <xdr:rowOff>38531</xdr:rowOff>
    </xdr:to>
    <xdr:sp macro="" textlink="">
      <xdr:nvSpPr>
        <xdr:cNvPr id="77" name="円/楕円 76"/>
        <xdr:cNvSpPr/>
      </xdr:nvSpPr>
      <xdr:spPr bwMode="auto">
        <a:xfrm>
          <a:off x="3556000" y="3242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23308</xdr:rowOff>
    </xdr:from>
    <xdr:ext cx="762000" cy="259045"/>
    <xdr:sp macro="" textlink="">
      <xdr:nvSpPr>
        <xdr:cNvPr id="78" name="テキスト ボックス 77"/>
        <xdr:cNvSpPr txBox="1"/>
      </xdr:nvSpPr>
      <xdr:spPr>
        <a:xfrm>
          <a:off x="3225800" y="332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197,229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131794</xdr:rowOff>
    </xdr:from>
    <xdr:to>
      <xdr:col>2</xdr:col>
      <xdr:colOff>692150</xdr:colOff>
      <xdr:row>19</xdr:row>
      <xdr:rowOff>61944</xdr:rowOff>
    </xdr:to>
    <xdr:sp macro="" textlink="">
      <xdr:nvSpPr>
        <xdr:cNvPr id="79" name="円/楕円 78"/>
        <xdr:cNvSpPr/>
      </xdr:nvSpPr>
      <xdr:spPr bwMode="auto">
        <a:xfrm>
          <a:off x="2857500" y="3265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46721</xdr:rowOff>
    </xdr:from>
    <xdr:ext cx="762000" cy="259045"/>
    <xdr:sp macro="" textlink="">
      <xdr:nvSpPr>
        <xdr:cNvPr id="80" name="テキスト ボックス 79"/>
        <xdr:cNvSpPr txBox="1"/>
      </xdr:nvSpPr>
      <xdr:spPr>
        <a:xfrm>
          <a:off x="2527300" y="335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190,060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17535</xdr:rowOff>
    </xdr:from>
    <xdr:to>
      <xdr:col>4</xdr:col>
      <xdr:colOff>1117600</xdr:colOff>
      <xdr:row>36</xdr:row>
      <xdr:rowOff>58865</xdr:rowOff>
    </xdr:to>
    <xdr:cxnSp macro="">
      <xdr:nvCxnSpPr>
        <xdr:cNvPr id="110" name="直線コネクタ 109"/>
        <xdr:cNvCxnSpPr/>
      </xdr:nvCxnSpPr>
      <xdr:spPr bwMode="auto">
        <a:xfrm>
          <a:off x="5003800" y="6970785"/>
          <a:ext cx="647700" cy="41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44780</xdr:rowOff>
    </xdr:from>
    <xdr:ext cx="762000" cy="259045"/>
    <xdr:sp macro="" textlink="">
      <xdr:nvSpPr>
        <xdr:cNvPr id="111" name="人口1人当たり決算額の推移平均値テキスト445"/>
        <xdr:cNvSpPr txBox="1"/>
      </xdr:nvSpPr>
      <xdr:spPr>
        <a:xfrm>
          <a:off x="5740400" y="6998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296456</xdr:rowOff>
    </xdr:from>
    <xdr:to>
      <xdr:col>4</xdr:col>
      <xdr:colOff>469900</xdr:colOff>
      <xdr:row>36</xdr:row>
      <xdr:rowOff>17535</xdr:rowOff>
    </xdr:to>
    <xdr:cxnSp macro="">
      <xdr:nvCxnSpPr>
        <xdr:cNvPr id="113" name="直線コネクタ 112"/>
        <xdr:cNvCxnSpPr/>
      </xdr:nvCxnSpPr>
      <xdr:spPr bwMode="auto">
        <a:xfrm>
          <a:off x="4305300" y="6906806"/>
          <a:ext cx="698500" cy="63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247827</xdr:rowOff>
    </xdr:from>
    <xdr:to>
      <xdr:col>3</xdr:col>
      <xdr:colOff>904875</xdr:colOff>
      <xdr:row>35</xdr:row>
      <xdr:rowOff>296456</xdr:rowOff>
    </xdr:to>
    <xdr:cxnSp macro="">
      <xdr:nvCxnSpPr>
        <xdr:cNvPr id="116" name="直線コネクタ 115"/>
        <xdr:cNvCxnSpPr/>
      </xdr:nvCxnSpPr>
      <xdr:spPr bwMode="auto">
        <a:xfrm>
          <a:off x="3606800" y="6858177"/>
          <a:ext cx="698500" cy="48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196335</xdr:rowOff>
    </xdr:from>
    <xdr:to>
      <xdr:col>3</xdr:col>
      <xdr:colOff>206375</xdr:colOff>
      <xdr:row>35</xdr:row>
      <xdr:rowOff>247827</xdr:rowOff>
    </xdr:to>
    <xdr:cxnSp macro="">
      <xdr:nvCxnSpPr>
        <xdr:cNvPr id="119" name="直線コネクタ 118"/>
        <xdr:cNvCxnSpPr/>
      </xdr:nvCxnSpPr>
      <xdr:spPr bwMode="auto">
        <a:xfrm>
          <a:off x="2908300" y="6806685"/>
          <a:ext cx="698500" cy="51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8065</xdr:rowOff>
    </xdr:from>
    <xdr:to>
      <xdr:col>5</xdr:col>
      <xdr:colOff>34925</xdr:colOff>
      <xdr:row>36</xdr:row>
      <xdr:rowOff>109665</xdr:rowOff>
    </xdr:to>
    <xdr:sp macro="" textlink="">
      <xdr:nvSpPr>
        <xdr:cNvPr id="129" name="円/楕円 128"/>
        <xdr:cNvSpPr/>
      </xdr:nvSpPr>
      <xdr:spPr bwMode="auto">
        <a:xfrm>
          <a:off x="5600700" y="6961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196042</xdr:rowOff>
    </xdr:from>
    <xdr:ext cx="762000" cy="259045"/>
    <xdr:sp macro="" textlink="">
      <xdr:nvSpPr>
        <xdr:cNvPr id="130" name="人口1人当たり決算額の推移該当値テキスト445"/>
        <xdr:cNvSpPr txBox="1"/>
      </xdr:nvSpPr>
      <xdr:spPr>
        <a:xfrm>
          <a:off x="5740400" y="6806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61,922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309635</xdr:rowOff>
    </xdr:from>
    <xdr:to>
      <xdr:col>4</xdr:col>
      <xdr:colOff>520700</xdr:colOff>
      <xdr:row>36</xdr:row>
      <xdr:rowOff>68335</xdr:rowOff>
    </xdr:to>
    <xdr:sp macro="" textlink="">
      <xdr:nvSpPr>
        <xdr:cNvPr id="131" name="円/楕円 130"/>
        <xdr:cNvSpPr/>
      </xdr:nvSpPr>
      <xdr:spPr bwMode="auto">
        <a:xfrm>
          <a:off x="4953000" y="691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78512</xdr:rowOff>
    </xdr:from>
    <xdr:ext cx="736600" cy="259045"/>
    <xdr:sp macro="" textlink="">
      <xdr:nvSpPr>
        <xdr:cNvPr id="132" name="テキスト ボックス 131"/>
        <xdr:cNvSpPr txBox="1"/>
      </xdr:nvSpPr>
      <xdr:spPr>
        <a:xfrm>
          <a:off x="4622800" y="668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245656</xdr:rowOff>
    </xdr:from>
    <xdr:to>
      <xdr:col>3</xdr:col>
      <xdr:colOff>955675</xdr:colOff>
      <xdr:row>36</xdr:row>
      <xdr:rowOff>4356</xdr:rowOff>
    </xdr:to>
    <xdr:sp macro="" textlink="">
      <xdr:nvSpPr>
        <xdr:cNvPr id="133" name="円/楕円 132"/>
        <xdr:cNvSpPr/>
      </xdr:nvSpPr>
      <xdr:spPr bwMode="auto">
        <a:xfrm>
          <a:off x="4254500" y="685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14533</xdr:rowOff>
    </xdr:from>
    <xdr:ext cx="762000" cy="259045"/>
    <xdr:sp macro="" textlink="">
      <xdr:nvSpPr>
        <xdr:cNvPr id="134" name="テキスト ボックス 133"/>
        <xdr:cNvSpPr txBox="1"/>
      </xdr:nvSpPr>
      <xdr:spPr>
        <a:xfrm>
          <a:off x="3924300" y="662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197027</xdr:rowOff>
    </xdr:from>
    <xdr:to>
      <xdr:col>3</xdr:col>
      <xdr:colOff>257175</xdr:colOff>
      <xdr:row>35</xdr:row>
      <xdr:rowOff>298627</xdr:rowOff>
    </xdr:to>
    <xdr:sp macro="" textlink="">
      <xdr:nvSpPr>
        <xdr:cNvPr id="135" name="円/楕円 134"/>
        <xdr:cNvSpPr/>
      </xdr:nvSpPr>
      <xdr:spPr bwMode="auto">
        <a:xfrm>
          <a:off x="3556000" y="6807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308804</xdr:rowOff>
    </xdr:from>
    <xdr:ext cx="762000" cy="259045"/>
    <xdr:sp macro="" textlink="">
      <xdr:nvSpPr>
        <xdr:cNvPr id="136" name="テキスト ボックス 135"/>
        <xdr:cNvSpPr txBox="1"/>
      </xdr:nvSpPr>
      <xdr:spPr>
        <a:xfrm>
          <a:off x="3225800" y="6576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145535</xdr:rowOff>
    </xdr:from>
    <xdr:to>
      <xdr:col>2</xdr:col>
      <xdr:colOff>692150</xdr:colOff>
      <xdr:row>35</xdr:row>
      <xdr:rowOff>247135</xdr:rowOff>
    </xdr:to>
    <xdr:sp macro="" textlink="">
      <xdr:nvSpPr>
        <xdr:cNvPr id="137" name="円/楕円 136"/>
        <xdr:cNvSpPr/>
      </xdr:nvSpPr>
      <xdr:spPr bwMode="auto">
        <a:xfrm>
          <a:off x="2857500" y="675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257312</xdr:rowOff>
    </xdr:from>
    <xdr:ext cx="762000" cy="259045"/>
    <xdr:sp macro="" textlink="">
      <xdr:nvSpPr>
        <xdr:cNvPr id="138" name="テキスト ボックス 137"/>
        <xdr:cNvSpPr txBox="1"/>
      </xdr:nvSpPr>
      <xdr:spPr>
        <a:xfrm>
          <a:off x="2527300" y="652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年度は、備荒資金組合への積立や普通交付税の減少により実質単年度収支は下がったものの、</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年度においては、実質収支及び実質単年度収支ともに再び黒字となった。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しかし、普通交付税の動向により一般財源の確保が厳しい状況が予想され、各種基金の運用による財政運営が求められることから、今後においても更なる歳出抑制に努める。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赤字比率はない状況であるが、各特別会計においては、一般会計からの繰入金による財政運営を行っていることから、今後も繰入金が最小限となるよう経費の圧縮を図り、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実質公債費比率は、３ヵ年平均で</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％となっており、年々減少してきている。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これまで実施してきている公債費負担適正化計画に基づいた公債費の平準化や財政健全化プランに基づく新規地方債発行上限額を</a:t>
          </a:r>
          <a:r>
            <a:rPr kumimoji="1" lang="en-US" altLang="ja-JP" sz="1400">
              <a:latin typeface="ＭＳ ゴシック" pitchFamily="49" charset="-128"/>
              <a:ea typeface="ＭＳ ゴシック" pitchFamily="49" charset="-128"/>
            </a:rPr>
            <a:t>50,000</a:t>
          </a:r>
          <a:r>
            <a:rPr kumimoji="1" lang="ja-JP" altLang="en-US" sz="1400">
              <a:latin typeface="ＭＳ ゴシック" pitchFamily="49" charset="-128"/>
              <a:ea typeface="ＭＳ ゴシック" pitchFamily="49" charset="-128"/>
            </a:rPr>
            <a:t>千円に設定してきたことにより、元利償還金も年々減少しているほか、算入公債費等の減少などにより実質公債費比率の分子が減少していることから、今後も引き続き、比率の改善に努める。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これまでの新規地方債発行額の抑制や充当可能基金の増加などにより、年々減少し、</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年度においては算定されないこととなったが、今後も新規事業の実施にあたっては、これまでと同様に総点検を図り、引き続き、財政の健全化に努める。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4128401</v>
      </c>
      <c r="BO4" s="349"/>
      <c r="BP4" s="349"/>
      <c r="BQ4" s="349"/>
      <c r="BR4" s="349"/>
      <c r="BS4" s="349"/>
      <c r="BT4" s="349"/>
      <c r="BU4" s="350"/>
      <c r="BV4" s="348">
        <v>4451325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6.3</v>
      </c>
      <c r="CU4" s="355"/>
      <c r="CV4" s="355"/>
      <c r="CW4" s="355"/>
      <c r="CX4" s="355"/>
      <c r="CY4" s="355"/>
      <c r="CZ4" s="355"/>
      <c r="DA4" s="356"/>
      <c r="DB4" s="354">
        <v>6.6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3926745</v>
      </c>
      <c r="BO5" s="386"/>
      <c r="BP5" s="386"/>
      <c r="BQ5" s="386"/>
      <c r="BR5" s="386"/>
      <c r="BS5" s="386"/>
      <c r="BT5" s="386"/>
      <c r="BU5" s="387"/>
      <c r="BV5" s="385">
        <v>4235072</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74.5</v>
      </c>
      <c r="CU5" s="383"/>
      <c r="CV5" s="383"/>
      <c r="CW5" s="383"/>
      <c r="CX5" s="383"/>
      <c r="CY5" s="383"/>
      <c r="CZ5" s="383"/>
      <c r="DA5" s="384"/>
      <c r="DB5" s="382">
        <v>72.7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201656</v>
      </c>
      <c r="BO6" s="386"/>
      <c r="BP6" s="386"/>
      <c r="BQ6" s="386"/>
      <c r="BR6" s="386"/>
      <c r="BS6" s="386"/>
      <c r="BT6" s="386"/>
      <c r="BU6" s="387"/>
      <c r="BV6" s="385">
        <v>216253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78.5</v>
      </c>
      <c r="CU6" s="423"/>
      <c r="CV6" s="423"/>
      <c r="CW6" s="423"/>
      <c r="CX6" s="423"/>
      <c r="CY6" s="423"/>
      <c r="CZ6" s="423"/>
      <c r="DA6" s="424"/>
      <c r="DB6" s="422">
        <v>76.7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13220</v>
      </c>
      <c r="BO7" s="386"/>
      <c r="BP7" s="386"/>
      <c r="BQ7" s="386"/>
      <c r="BR7" s="386"/>
      <c r="BS7" s="386"/>
      <c r="BT7" s="386"/>
      <c r="BU7" s="387"/>
      <c r="BV7" s="385">
        <v>17559</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3004326</v>
      </c>
      <c r="CU7" s="386"/>
      <c r="CV7" s="386"/>
      <c r="CW7" s="386"/>
      <c r="CX7" s="386"/>
      <c r="CY7" s="386"/>
      <c r="CZ7" s="386"/>
      <c r="DA7" s="387"/>
      <c r="DB7" s="385">
        <v>3020061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188436</v>
      </c>
      <c r="BO8" s="386"/>
      <c r="BP8" s="386"/>
      <c r="BQ8" s="386"/>
      <c r="BR8" s="386"/>
      <c r="BS8" s="386"/>
      <c r="BT8" s="386"/>
      <c r="BU8" s="387"/>
      <c r="BV8" s="385">
        <v>198694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0.13</v>
      </c>
      <c r="CU8" s="426"/>
      <c r="CV8" s="426"/>
      <c r="CW8" s="426"/>
      <c r="CX8" s="426"/>
      <c r="CY8" s="426"/>
      <c r="CZ8" s="426"/>
      <c r="DA8" s="427"/>
      <c r="DB8" s="425">
        <v>0.13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3656</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-10258</v>
      </c>
      <c r="BO9" s="386"/>
      <c r="BP9" s="386"/>
      <c r="BQ9" s="386"/>
      <c r="BR9" s="386"/>
      <c r="BS9" s="386"/>
      <c r="BT9" s="386"/>
      <c r="BU9" s="387"/>
      <c r="BV9" s="385">
        <v>127401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18.8</v>
      </c>
      <c r="CU9" s="383"/>
      <c r="CV9" s="383"/>
      <c r="CW9" s="383"/>
      <c r="CX9" s="383"/>
      <c r="CY9" s="383"/>
      <c r="CZ9" s="383"/>
      <c r="DA9" s="384"/>
      <c r="DB9" s="382">
        <v>19.899999999999999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4202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60890</v>
      </c>
      <c r="BO10" s="386"/>
      <c r="BP10" s="386"/>
      <c r="BQ10" s="386"/>
      <c r="BR10" s="386"/>
      <c r="BS10" s="386"/>
      <c r="BT10" s="386"/>
      <c r="BU10" s="387"/>
      <c r="BV10" s="385">
        <v>797</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3482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312</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3471</v>
      </c>
      <c r="S13" s="467"/>
      <c r="T13" s="467"/>
      <c r="U13" s="467"/>
      <c r="V13" s="468"/>
      <c r="W13" s="401" t="s">
        <v>123</v>
      </c>
      <c r="X13" s="402"/>
      <c r="Y13" s="402"/>
      <c r="Z13" s="402"/>
      <c r="AA13" s="402"/>
      <c r="AB13" s="392"/>
      <c r="AC13" s="436">
        <v>715</v>
      </c>
      <c r="AD13" s="437"/>
      <c r="AE13" s="437"/>
      <c r="AF13" s="437"/>
      <c r="AG13" s="476"/>
      <c r="AH13" s="436">
        <v>807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50320</v>
      </c>
      <c r="BO13" s="386"/>
      <c r="BP13" s="386"/>
      <c r="BQ13" s="386"/>
      <c r="BR13" s="386"/>
      <c r="BS13" s="386"/>
      <c r="BT13" s="386"/>
      <c r="BU13" s="387"/>
      <c r="BV13" s="385">
        <v>128198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10.6</v>
      </c>
      <c r="CU13" s="383"/>
      <c r="CV13" s="383"/>
      <c r="CW13" s="383"/>
      <c r="CX13" s="383"/>
      <c r="CY13" s="383"/>
      <c r="CZ13" s="383"/>
      <c r="DA13" s="384"/>
      <c r="DB13" s="382">
        <v>12.1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3509</v>
      </c>
      <c r="S14" s="467"/>
      <c r="T14" s="467"/>
      <c r="U14" s="467"/>
      <c r="V14" s="468"/>
      <c r="W14" s="375"/>
      <c r="X14" s="376"/>
      <c r="Y14" s="376"/>
      <c r="Z14" s="376"/>
      <c r="AA14" s="376"/>
      <c r="AB14" s="365"/>
      <c r="AC14" s="469">
        <v>40</v>
      </c>
      <c r="AD14" s="470"/>
      <c r="AE14" s="470"/>
      <c r="AF14" s="470"/>
      <c r="AG14" s="471"/>
      <c r="AH14" s="469">
        <v>38.700000000000003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v>1.2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3501</v>
      </c>
      <c r="S15" s="467"/>
      <c r="T15" s="467"/>
      <c r="U15" s="467"/>
      <c r="V15" s="468"/>
      <c r="W15" s="401" t="s">
        <v>130</v>
      </c>
      <c r="X15" s="402"/>
      <c r="Y15" s="402"/>
      <c r="Z15" s="402"/>
      <c r="AA15" s="402"/>
      <c r="AB15" s="392"/>
      <c r="AC15" s="436">
        <v>258</v>
      </c>
      <c r="AD15" s="437"/>
      <c r="AE15" s="437"/>
      <c r="AF15" s="437"/>
      <c r="AG15" s="476"/>
      <c r="AH15" s="436">
        <v>353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336929</v>
      </c>
      <c r="BO15" s="349"/>
      <c r="BP15" s="349"/>
      <c r="BQ15" s="349"/>
      <c r="BR15" s="349"/>
      <c r="BS15" s="349"/>
      <c r="BT15" s="349"/>
      <c r="BU15" s="350"/>
      <c r="BV15" s="348">
        <v>330431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14.4</v>
      </c>
      <c r="AD16" s="470"/>
      <c r="AE16" s="470"/>
      <c r="AF16" s="470"/>
      <c r="AG16" s="471"/>
      <c r="AH16" s="469">
        <v>16.899999999999999</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2765112</v>
      </c>
      <c r="BO16" s="386"/>
      <c r="BP16" s="386"/>
      <c r="BQ16" s="386"/>
      <c r="BR16" s="386"/>
      <c r="BS16" s="386"/>
      <c r="BT16" s="386"/>
      <c r="BU16" s="387"/>
      <c r="BV16" s="385">
        <v>2784305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815</v>
      </c>
      <c r="AD17" s="437"/>
      <c r="AE17" s="437"/>
      <c r="AF17" s="437"/>
      <c r="AG17" s="476"/>
      <c r="AH17" s="436">
        <v>924</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422231</v>
      </c>
      <c r="BO17" s="386"/>
      <c r="BP17" s="386"/>
      <c r="BQ17" s="386"/>
      <c r="BR17" s="386"/>
      <c r="BS17" s="386"/>
      <c r="BT17" s="386"/>
      <c r="BU17" s="387"/>
      <c r="BV17" s="385">
        <v>407869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454.55</v>
      </c>
      <c r="M18" s="498"/>
      <c r="N18" s="498"/>
      <c r="O18" s="498"/>
      <c r="P18" s="498"/>
      <c r="Q18" s="498"/>
      <c r="R18" s="499"/>
      <c r="S18" s="499"/>
      <c r="T18" s="499"/>
      <c r="U18" s="499"/>
      <c r="V18" s="500"/>
      <c r="W18" s="403"/>
      <c r="X18" s="404"/>
      <c r="Y18" s="404"/>
      <c r="Z18" s="404"/>
      <c r="AA18" s="404"/>
      <c r="AB18" s="395"/>
      <c r="AC18" s="501">
        <v>45.6</v>
      </c>
      <c r="AD18" s="502"/>
      <c r="AE18" s="502"/>
      <c r="AF18" s="502"/>
      <c r="AG18" s="503"/>
      <c r="AH18" s="501">
        <v>44.3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2250285</v>
      </c>
      <c r="BO18" s="386"/>
      <c r="BP18" s="386"/>
      <c r="BQ18" s="386"/>
      <c r="BR18" s="386"/>
      <c r="BS18" s="386"/>
      <c r="BT18" s="386"/>
      <c r="BU18" s="387"/>
      <c r="BV18" s="385">
        <v>2211366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3324174</v>
      </c>
      <c r="BO19" s="386"/>
      <c r="BP19" s="386"/>
      <c r="BQ19" s="386"/>
      <c r="BR19" s="386"/>
      <c r="BS19" s="386"/>
      <c r="BT19" s="386"/>
      <c r="BU19" s="387"/>
      <c r="BV19" s="385">
        <v>3326894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1520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4002087</v>
      </c>
      <c r="BO23" s="386"/>
      <c r="BP23" s="386"/>
      <c r="BQ23" s="386"/>
      <c r="BR23" s="386"/>
      <c r="BS23" s="386"/>
      <c r="BT23" s="386"/>
      <c r="BU23" s="387"/>
      <c r="BV23" s="385">
        <v>4383571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6720</v>
      </c>
      <c r="R24" s="437"/>
      <c r="S24" s="437"/>
      <c r="T24" s="437"/>
      <c r="U24" s="437"/>
      <c r="V24" s="476"/>
      <c r="W24" s="531"/>
      <c r="X24" s="519"/>
      <c r="Y24" s="520"/>
      <c r="Z24" s="435" t="s">
        <v>154</v>
      </c>
      <c r="AA24" s="415"/>
      <c r="AB24" s="415"/>
      <c r="AC24" s="415"/>
      <c r="AD24" s="415"/>
      <c r="AE24" s="415"/>
      <c r="AF24" s="415"/>
      <c r="AG24" s="416"/>
      <c r="AH24" s="436">
        <v>57</v>
      </c>
      <c r="AI24" s="437"/>
      <c r="AJ24" s="437"/>
      <c r="AK24" s="437"/>
      <c r="AL24" s="476"/>
      <c r="AM24" s="436">
        <v>181944</v>
      </c>
      <c r="AN24" s="437"/>
      <c r="AO24" s="437"/>
      <c r="AP24" s="437"/>
      <c r="AQ24" s="437"/>
      <c r="AR24" s="476"/>
      <c r="AS24" s="436">
        <v>3192</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2811780</v>
      </c>
      <c r="BO24" s="386"/>
      <c r="BP24" s="386"/>
      <c r="BQ24" s="386"/>
      <c r="BR24" s="386"/>
      <c r="BS24" s="386"/>
      <c r="BT24" s="386"/>
      <c r="BU24" s="387"/>
      <c r="BV24" s="385">
        <v>3027807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5780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74808</v>
      </c>
      <c r="BO25" s="349"/>
      <c r="BP25" s="349"/>
      <c r="BQ25" s="349"/>
      <c r="BR25" s="349"/>
      <c r="BS25" s="349"/>
      <c r="BT25" s="349"/>
      <c r="BU25" s="350"/>
      <c r="BV25" s="348">
        <v>68496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5400</v>
      </c>
      <c r="R26" s="437"/>
      <c r="S26" s="437"/>
      <c r="T26" s="437"/>
      <c r="U26" s="437"/>
      <c r="V26" s="476"/>
      <c r="W26" s="531"/>
      <c r="X26" s="519"/>
      <c r="Y26" s="520"/>
      <c r="Z26" s="435" t="s">
        <v>160</v>
      </c>
      <c r="AA26" s="553"/>
      <c r="AB26" s="553"/>
      <c r="AC26" s="553"/>
      <c r="AD26" s="553"/>
      <c r="AE26" s="553"/>
      <c r="AF26" s="553"/>
      <c r="AG26" s="554"/>
      <c r="AH26" s="436" t="s">
        <v>120</v>
      </c>
      <c r="AI26" s="437"/>
      <c r="AJ26" s="437"/>
      <c r="AK26" s="437"/>
      <c r="AL26" s="476"/>
      <c r="AM26" s="436" t="s">
        <v>120</v>
      </c>
      <c r="AN26" s="437"/>
      <c r="AO26" s="437"/>
      <c r="AP26" s="437"/>
      <c r="AQ26" s="437"/>
      <c r="AR26" s="476"/>
      <c r="AS26" s="436" t="s">
        <v>120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2340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v>6292</v>
      </c>
      <c r="AN27" s="437"/>
      <c r="AO27" s="437"/>
      <c r="AP27" s="437"/>
      <c r="AQ27" s="437"/>
      <c r="AR27" s="476"/>
      <c r="AS27" s="436">
        <v>3146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t="s">
        <v>120</v>
      </c>
      <c r="BO27" s="551"/>
      <c r="BP27" s="551"/>
      <c r="BQ27" s="551"/>
      <c r="BR27" s="551"/>
      <c r="BS27" s="551"/>
      <c r="BT27" s="551"/>
      <c r="BU27" s="552"/>
      <c r="BV27" s="550" t="s">
        <v>120</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1980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1250121</v>
      </c>
      <c r="BO28" s="349"/>
      <c r="BP28" s="349"/>
      <c r="BQ28" s="349"/>
      <c r="BR28" s="349"/>
      <c r="BS28" s="349"/>
      <c r="BT28" s="349"/>
      <c r="BU28" s="350"/>
      <c r="BV28" s="348">
        <v>994543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6</v>
      </c>
      <c r="M29" s="437"/>
      <c r="N29" s="437"/>
      <c r="O29" s="437"/>
      <c r="P29" s="476"/>
      <c r="Q29" s="436">
        <v>1933</v>
      </c>
      <c r="R29" s="437"/>
      <c r="S29" s="437"/>
      <c r="T29" s="437"/>
      <c r="U29" s="437"/>
      <c r="V29" s="476"/>
      <c r="W29" s="531"/>
      <c r="X29" s="519"/>
      <c r="Y29" s="520"/>
      <c r="Z29" s="435" t="s">
        <v>170</v>
      </c>
      <c r="AA29" s="415"/>
      <c r="AB29" s="415"/>
      <c r="AC29" s="415"/>
      <c r="AD29" s="415"/>
      <c r="AE29" s="415"/>
      <c r="AF29" s="415"/>
      <c r="AG29" s="416"/>
      <c r="AH29" s="436">
        <v>59</v>
      </c>
      <c r="AI29" s="437"/>
      <c r="AJ29" s="437"/>
      <c r="AK29" s="437"/>
      <c r="AL29" s="476"/>
      <c r="AM29" s="436">
        <v>188236</v>
      </c>
      <c r="AN29" s="437"/>
      <c r="AO29" s="437"/>
      <c r="AP29" s="437"/>
      <c r="AQ29" s="437"/>
      <c r="AR29" s="476"/>
      <c r="AS29" s="436">
        <v>3190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374929</v>
      </c>
      <c r="BO29" s="386"/>
      <c r="BP29" s="386"/>
      <c r="BQ29" s="386"/>
      <c r="BR29" s="386"/>
      <c r="BS29" s="386"/>
      <c r="BT29" s="386"/>
      <c r="BU29" s="387"/>
      <c r="BV29" s="385">
        <v>369624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1344709</v>
      </c>
      <c r="BO30" s="551"/>
      <c r="BP30" s="551"/>
      <c r="BQ30" s="551"/>
      <c r="BR30" s="551"/>
      <c r="BS30" s="551"/>
      <c r="BT30" s="551"/>
      <c r="BU30" s="552"/>
      <c r="BV30" s="550">
        <v>1160685</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羽幌町外２町村衛生施設組合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6</v>
      </c>
      <c r="BF35" s="564"/>
      <c r="BG35" s="565" t="str">
        <f>IF('各会計、関係団体の財政状況及び健全化判断比率'!B32="","",'各会計、関係団体の財政状況及び健全化判断比率'!B32)</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北留萌消防組合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7</v>
      </c>
      <c r="BF36" s="564"/>
      <c r="BG36" s="565" t="str">
        <f>IF('各会計、関係団体の財政状況及び健全化判断比率'!B33="","",'各会計、関係団体の財政状況及び健全化判断比率'!B33)</f>
        <v>風力発電事業特別会計</v>
      </c>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67" t="s">
        <v>23</v>
      </c>
      <c r="C41" s="1168"/>
      <c r="D41" s="81"/>
      <c r="E41" s="1173" t="s">
        <v>24</v>
      </c>
      <c r="F41" s="1173"/>
      <c r="G41" s="1173"/>
      <c r="H41" s="1174"/>
      <c r="I41" s="82">
        <v>5559</v>
      </c>
      <c r="J41" s="83">
        <v>5039</v>
      </c>
      <c r="K41" s="83">
        <v>4546</v>
      </c>
      <c r="L41" s="83">
        <v>4384</v>
      </c>
      <c r="M41" s="84">
        <v>4002</v>
      </c>
    </row>
    <row r="42" spans="2:13" ht="27.75" customHeight="1">
      <c r="B42" s="1169"/>
      <c r="C42" s="1170"/>
      <c r="D42" s="85"/>
      <c r="E42" s="1175" t="s">
        <v>25</v>
      </c>
      <c r="F42" s="1175"/>
      <c r="G42" s="1175"/>
      <c r="H42" s="1176"/>
      <c r="I42" s="86">
        <v>163</v>
      </c>
      <c r="J42" s="87">
        <v>113</v>
      </c>
      <c r="K42" s="87">
        <v>88</v>
      </c>
      <c r="L42" s="87">
        <v>51</v>
      </c>
      <c r="M42" s="88">
        <v>42</v>
      </c>
    </row>
    <row r="43" spans="2:13" ht="27.75" customHeight="1">
      <c r="B43" s="1169"/>
      <c r="C43" s="1170"/>
      <c r="D43" s="85"/>
      <c r="E43" s="1175" t="s">
        <v>26</v>
      </c>
      <c r="F43" s="1175"/>
      <c r="G43" s="1175"/>
      <c r="H43" s="1176"/>
      <c r="I43" s="86">
        <v>1523</v>
      </c>
      <c r="J43" s="87">
        <v>1445</v>
      </c>
      <c r="K43" s="87">
        <v>1414</v>
      </c>
      <c r="L43" s="87">
        <v>1418</v>
      </c>
      <c r="M43" s="88">
        <v>1418</v>
      </c>
    </row>
    <row r="44" spans="2:13" ht="27.75" customHeight="1">
      <c r="B44" s="1169"/>
      <c r="C44" s="1170"/>
      <c r="D44" s="85"/>
      <c r="E44" s="1175" t="s">
        <v>27</v>
      </c>
      <c r="F44" s="1175"/>
      <c r="G44" s="1175"/>
      <c r="H44" s="1176"/>
      <c r="I44" s="86">
        <v>496</v>
      </c>
      <c r="J44" s="87">
        <v>418</v>
      </c>
      <c r="K44" s="87">
        <v>376</v>
      </c>
      <c r="L44" s="87">
        <v>324</v>
      </c>
      <c r="M44" s="88">
        <v>264</v>
      </c>
    </row>
    <row r="45" spans="2:13" ht="27.75" customHeight="1">
      <c r="B45" s="1169"/>
      <c r="C45" s="1170"/>
      <c r="D45" s="85"/>
      <c r="E45" s="1175" t="s">
        <v>28</v>
      </c>
      <c r="F45" s="1175"/>
      <c r="G45" s="1175"/>
      <c r="H45" s="1176"/>
      <c r="I45" s="86">
        <v>935</v>
      </c>
      <c r="J45" s="87">
        <v>946</v>
      </c>
      <c r="K45" s="87">
        <v>941</v>
      </c>
      <c r="L45" s="87">
        <v>926</v>
      </c>
      <c r="M45" s="88">
        <v>814</v>
      </c>
    </row>
    <row r="46" spans="2:13" ht="27.75" customHeight="1">
      <c r="B46" s="1169"/>
      <c r="C46" s="1170"/>
      <c r="D46" s="85"/>
      <c r="E46" s="1175" t="s">
        <v>29</v>
      </c>
      <c r="F46" s="1175"/>
      <c r="G46" s="1175"/>
      <c r="H46" s="1176"/>
      <c r="I46" s="86" t="s">
        <v>481</v>
      </c>
      <c r="J46" s="87" t="s">
        <v>481</v>
      </c>
      <c r="K46" s="87" t="s">
        <v>481</v>
      </c>
      <c r="L46" s="87" t="s">
        <v>481</v>
      </c>
      <c r="M46" s="88" t="s">
        <v>481</v>
      </c>
    </row>
    <row r="47" spans="2:13" ht="27.75" customHeight="1">
      <c r="B47" s="1169"/>
      <c r="C47" s="1170"/>
      <c r="D47" s="85"/>
      <c r="E47" s="1175" t="s">
        <v>30</v>
      </c>
      <c r="F47" s="1175"/>
      <c r="G47" s="1175"/>
      <c r="H47" s="1176"/>
      <c r="I47" s="86" t="s">
        <v>481</v>
      </c>
      <c r="J47" s="87" t="s">
        <v>481</v>
      </c>
      <c r="K47" s="87" t="s">
        <v>481</v>
      </c>
      <c r="L47" s="87" t="s">
        <v>481</v>
      </c>
      <c r="M47" s="88" t="s">
        <v>481</v>
      </c>
    </row>
    <row r="48" spans="2:13" ht="27.75" customHeight="1">
      <c r="B48" s="1171"/>
      <c r="C48" s="1172"/>
      <c r="D48" s="85"/>
      <c r="E48" s="1175" t="s">
        <v>31</v>
      </c>
      <c r="F48" s="1175"/>
      <c r="G48" s="1175"/>
      <c r="H48" s="1176"/>
      <c r="I48" s="86" t="s">
        <v>481</v>
      </c>
      <c r="J48" s="87" t="s">
        <v>481</v>
      </c>
      <c r="K48" s="87" t="s">
        <v>481</v>
      </c>
      <c r="L48" s="87" t="s">
        <v>481</v>
      </c>
      <c r="M48" s="88" t="s">
        <v>481</v>
      </c>
    </row>
    <row r="49" spans="2:13" ht="27.75" customHeight="1">
      <c r="B49" s="1177" t="s">
        <v>32</v>
      </c>
      <c r="C49" s="1178"/>
      <c r="D49" s="89"/>
      <c r="E49" s="1175" t="s">
        <v>33</v>
      </c>
      <c r="F49" s="1175"/>
      <c r="G49" s="1175"/>
      <c r="H49" s="1176"/>
      <c r="I49" s="86">
        <v>1910</v>
      </c>
      <c r="J49" s="87">
        <v>2139</v>
      </c>
      <c r="K49" s="87">
        <v>2142</v>
      </c>
      <c r="L49" s="87">
        <v>2634</v>
      </c>
      <c r="M49" s="88">
        <v>3123</v>
      </c>
    </row>
    <row r="50" spans="2:13" ht="27.75" customHeight="1">
      <c r="B50" s="1169"/>
      <c r="C50" s="1170"/>
      <c r="D50" s="85"/>
      <c r="E50" s="1175" t="s">
        <v>34</v>
      </c>
      <c r="F50" s="1175"/>
      <c r="G50" s="1175"/>
      <c r="H50" s="1176"/>
      <c r="I50" s="86">
        <v>438</v>
      </c>
      <c r="J50" s="87">
        <v>367</v>
      </c>
      <c r="K50" s="87">
        <v>299</v>
      </c>
      <c r="L50" s="87">
        <v>239</v>
      </c>
      <c r="M50" s="88">
        <v>200</v>
      </c>
    </row>
    <row r="51" spans="2:13" ht="27.75" customHeight="1">
      <c r="B51" s="1171"/>
      <c r="C51" s="1172"/>
      <c r="D51" s="85"/>
      <c r="E51" s="1175" t="s">
        <v>35</v>
      </c>
      <c r="F51" s="1175"/>
      <c r="G51" s="1175"/>
      <c r="H51" s="1176"/>
      <c r="I51" s="86">
        <v>5013</v>
      </c>
      <c r="J51" s="87">
        <v>4746</v>
      </c>
      <c r="K51" s="87">
        <v>4593</v>
      </c>
      <c r="L51" s="87">
        <v>4199</v>
      </c>
      <c r="M51" s="88">
        <v>4065</v>
      </c>
    </row>
    <row r="52" spans="2:13" ht="27.75" customHeight="1" thickBot="1">
      <c r="B52" s="1179" t="s">
        <v>36</v>
      </c>
      <c r="C52" s="1180"/>
      <c r="D52" s="90"/>
      <c r="E52" s="1181" t="s">
        <v>37</v>
      </c>
      <c r="F52" s="1181"/>
      <c r="G52" s="1181"/>
      <c r="H52" s="1182"/>
      <c r="I52" s="91">
        <v>1315</v>
      </c>
      <c r="J52" s="92">
        <v>709</v>
      </c>
      <c r="K52" s="92">
        <v>333</v>
      </c>
      <c r="L52" s="92">
        <v>30</v>
      </c>
      <c r="M52" s="93">
        <v>-849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186691</v>
      </c>
      <c r="E3" s="116"/>
      <c r="F3" s="117">
        <v>262834</v>
      </c>
      <c r="G3" s="118"/>
      <c r="H3" s="119"/>
    </row>
    <row r="4" spans="1:8">
      <c r="A4" s="120"/>
      <c r="B4" s="121"/>
      <c r="C4" s="122"/>
      <c r="D4" s="123">
        <v>95132</v>
      </c>
      <c r="E4" s="124"/>
      <c r="F4" s="125">
        <v>147509</v>
      </c>
      <c r="G4" s="126"/>
      <c r="H4" s="127"/>
    </row>
    <row r="5" spans="1:8">
      <c r="A5" s="108" t="s">
        <v>515</v>
      </c>
      <c r="B5" s="113"/>
      <c r="C5" s="114"/>
      <c r="D5" s="115">
        <v>132930</v>
      </c>
      <c r="E5" s="116"/>
      <c r="F5" s="117">
        <v>334234</v>
      </c>
      <c r="G5" s="118"/>
      <c r="H5" s="119"/>
    </row>
    <row r="6" spans="1:8">
      <c r="A6" s="120"/>
      <c r="B6" s="121"/>
      <c r="C6" s="122"/>
      <c r="D6" s="123">
        <v>55041</v>
      </c>
      <c r="E6" s="124"/>
      <c r="F6" s="125">
        <v>135366</v>
      </c>
      <c r="G6" s="126"/>
      <c r="H6" s="127"/>
    </row>
    <row r="7" spans="1:8">
      <c r="A7" s="108" t="s">
        <v>516</v>
      </c>
      <c r="B7" s="113"/>
      <c r="C7" s="114"/>
      <c r="D7" s="115">
        <v>87499</v>
      </c>
      <c r="E7" s="116"/>
      <c r="F7" s="117">
        <v>216155</v>
      </c>
      <c r="G7" s="118"/>
      <c r="H7" s="119"/>
    </row>
    <row r="8" spans="1:8">
      <c r="A8" s="120"/>
      <c r="B8" s="121"/>
      <c r="C8" s="122"/>
      <c r="D8" s="123">
        <v>47528</v>
      </c>
      <c r="E8" s="124"/>
      <c r="F8" s="125">
        <v>108827</v>
      </c>
      <c r="G8" s="126"/>
      <c r="H8" s="127"/>
    </row>
    <row r="9" spans="1:8">
      <c r="A9" s="108" t="s">
        <v>517</v>
      </c>
      <c r="B9" s="113"/>
      <c r="C9" s="114"/>
      <c r="D9" s="115">
        <v>208384</v>
      </c>
      <c r="E9" s="116"/>
      <c r="F9" s="117">
        <v>228305</v>
      </c>
      <c r="G9" s="118"/>
      <c r="H9" s="119"/>
    </row>
    <row r="10" spans="1:8">
      <c r="A10" s="120"/>
      <c r="B10" s="121"/>
      <c r="C10" s="122"/>
      <c r="D10" s="123">
        <v>60006</v>
      </c>
      <c r="E10" s="124"/>
      <c r="F10" s="125">
        <v>86611</v>
      </c>
      <c r="G10" s="126"/>
      <c r="H10" s="127"/>
    </row>
    <row r="11" spans="1:8">
      <c r="A11" s="108" t="s">
        <v>518</v>
      </c>
      <c r="B11" s="113"/>
      <c r="C11" s="114"/>
      <c r="D11" s="115">
        <v>141103</v>
      </c>
      <c r="E11" s="116"/>
      <c r="F11" s="117">
        <v>316331</v>
      </c>
      <c r="G11" s="118"/>
      <c r="H11" s="119"/>
    </row>
    <row r="12" spans="1:8">
      <c r="A12" s="120"/>
      <c r="B12" s="121"/>
      <c r="C12" s="128"/>
      <c r="D12" s="123">
        <v>64986</v>
      </c>
      <c r="E12" s="124"/>
      <c r="F12" s="125">
        <v>106387</v>
      </c>
      <c r="G12" s="126"/>
      <c r="H12" s="127"/>
    </row>
    <row r="13" spans="1:8">
      <c r="A13" s="108"/>
      <c r="B13" s="113"/>
      <c r="C13" s="129"/>
      <c r="D13" s="130">
        <v>151321</v>
      </c>
      <c r="E13" s="131"/>
      <c r="F13" s="132">
        <v>271572</v>
      </c>
      <c r="G13" s="133"/>
      <c r="H13" s="119"/>
    </row>
    <row r="14" spans="1:8">
      <c r="A14" s="120"/>
      <c r="B14" s="121"/>
      <c r="C14" s="122"/>
      <c r="D14" s="123">
        <v>64539</v>
      </c>
      <c r="E14" s="124"/>
      <c r="F14" s="125">
        <v>116940</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5.59</v>
      </c>
      <c r="C19" s="134">
        <f>ROUND(VALUE(SUBSTITUTE(実質収支比率等に係る経年分析!G$48,"▲","-")),2)</f>
        <v>6.65</v>
      </c>
      <c r="D19" s="134">
        <f>ROUND(VALUE(SUBSTITUTE(実質収支比率等に係る経年分析!H$48,"▲","-")),2)</f>
        <v>2.4700000000000002</v>
      </c>
      <c r="E19" s="134">
        <f>ROUND(VALUE(SUBSTITUTE(実質収支比率等に係る経年分析!I$48,"▲","-")),2)</f>
        <v>6.58</v>
      </c>
      <c r="F19" s="134">
        <f>ROUND(VALUE(SUBSTITUTE(実質収支比率等に係る経年分析!J$48,"▲","-")),2)</f>
        <v>6.27</v>
      </c>
    </row>
    <row r="20" spans="1:11">
      <c r="A20" s="134" t="s">
        <v>42</v>
      </c>
      <c r="B20" s="134">
        <f>ROUND(VALUE(SUBSTITUTE(実質収支比率等に係る経年分析!F$47,"▲","-")),2)</f>
        <v>25.93</v>
      </c>
      <c r="C20" s="134">
        <f>ROUND(VALUE(SUBSTITUTE(実質収支比率等に係る経年分析!G$47,"▲","-")),2)</f>
        <v>30.17</v>
      </c>
      <c r="D20" s="134">
        <f>ROUND(VALUE(SUBSTITUTE(実質収支比率等に係る経年分析!H$47,"▲","-")),2)</f>
        <v>32.03</v>
      </c>
      <c r="E20" s="134">
        <f>ROUND(VALUE(SUBSTITUTE(実質収支比率等に係る経年分析!I$47,"▲","-")),2)</f>
        <v>32.93</v>
      </c>
      <c r="F20" s="134">
        <f>ROUND(VALUE(SUBSTITUTE(実質収支比率等に係る経年分析!J$47,"▲","-")),2)</f>
        <v>41.61</v>
      </c>
    </row>
    <row r="21" spans="1:11">
      <c r="A21" s="134" t="s">
        <v>43</v>
      </c>
      <c r="B21" s="134">
        <f>IF(ISNUMBER(VALUE(SUBSTITUTE(実質収支比率等に係る経年分析!F$49,"▲","-"))),ROUND(VALUE(SUBSTITUTE(実質収支比率等に係る経年分析!F$49,"▲","-")),2),NA())</f>
        <v>5.38</v>
      </c>
      <c r="C21" s="134">
        <f>IF(ISNUMBER(VALUE(SUBSTITUTE(実質収支比率等に係る経年分析!G$49,"▲","-"))),ROUND(VALUE(SUBSTITUTE(実質収支比率等に係る経年分析!G$49,"▲","-")),2),NA())</f>
        <v>4.82</v>
      </c>
      <c r="D21" s="134">
        <f>IF(ISNUMBER(VALUE(SUBSTITUTE(実質収支比率等に係る経年分析!H$49,"▲","-"))),ROUND(VALUE(SUBSTITUTE(実質収支比率等に係る経年分析!H$49,"▲","-")),2),NA())</f>
        <v>-11.5</v>
      </c>
      <c r="E21" s="134">
        <f>IF(ISNUMBER(VALUE(SUBSTITUTE(実質収支比率等に係る経年分析!I$49,"▲","-"))),ROUND(VALUE(SUBSTITUTE(実質収支比率等に係る経年分析!I$49,"▲","-")),2),NA())</f>
        <v>4.24</v>
      </c>
      <c r="F21" s="134">
        <f>IF(ISNUMBER(VALUE(SUBSTITUTE(実質収支比率等に係る経年分析!J$49,"▲","-"))),ROUND(VALUE(SUBSTITUTE(実質収支比率等に係る経年分析!J$49,"▲","-")),2),NA())</f>
        <v>1.67</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風力発電事業特別会計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2.4700000000000002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6.27</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743</v>
      </c>
      <c r="E42" s="136"/>
      <c r="F42" s="136"/>
      <c r="G42" s="136">
        <f>'実質公債費比率（分子）の構造'!L$52</f>
        <v>725</v>
      </c>
      <c r="H42" s="136"/>
      <c r="I42" s="136"/>
      <c r="J42" s="136">
        <f>'実質公債費比率（分子）の構造'!M$52</f>
        <v>702</v>
      </c>
      <c r="K42" s="136"/>
      <c r="L42" s="136"/>
      <c r="M42" s="136">
        <f>'実質公債費比率（分子）の構造'!N$52</f>
        <v>659</v>
      </c>
      <c r="N42" s="136"/>
      <c r="O42" s="136"/>
      <c r="P42" s="136">
        <f>'実質公債費比率（分子）の構造'!O$52</f>
        <v>636</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56</v>
      </c>
      <c r="C44" s="136"/>
      <c r="D44" s="136"/>
      <c r="E44" s="136">
        <f>'実質公債費比率（分子）の構造'!L$50</f>
        <v>29</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c r="A45" s="136" t="s">
        <v>53</v>
      </c>
      <c r="B45" s="136">
        <f>'実質公債費比率（分子）の構造'!K$49</f>
        <v>82</v>
      </c>
      <c r="C45" s="136"/>
      <c r="D45" s="136"/>
      <c r="E45" s="136">
        <f>'実質公債費比率（分子）の構造'!L$49</f>
        <v>81</v>
      </c>
      <c r="F45" s="136"/>
      <c r="G45" s="136"/>
      <c r="H45" s="136">
        <f>'実質公債費比率（分子）の構造'!M$49</f>
        <v>76</v>
      </c>
      <c r="I45" s="136"/>
      <c r="J45" s="136"/>
      <c r="K45" s="136">
        <f>'実質公債費比率（分子）の構造'!N$49</f>
        <v>70</v>
      </c>
      <c r="L45" s="136"/>
      <c r="M45" s="136"/>
      <c r="N45" s="136">
        <f>'実質公債費比率（分子）の構造'!O$49</f>
        <v>66</v>
      </c>
      <c r="O45" s="136"/>
      <c r="P45" s="136"/>
    </row>
    <row r="46" spans="1:16">
      <c r="A46" s="136" t="s">
        <v>54</v>
      </c>
      <c r="B46" s="136">
        <f>'実質公債費比率（分子）の構造'!K$48</f>
        <v>122</v>
      </c>
      <c r="C46" s="136"/>
      <c r="D46" s="136"/>
      <c r="E46" s="136">
        <f>'実質公債費比率（分子）の構造'!L$48</f>
        <v>126</v>
      </c>
      <c r="F46" s="136"/>
      <c r="G46" s="136"/>
      <c r="H46" s="136">
        <f>'実質公債費比率（分子）の構造'!M$48</f>
        <v>128</v>
      </c>
      <c r="I46" s="136"/>
      <c r="J46" s="136"/>
      <c r="K46" s="136">
        <f>'実質公債費比率（分子）の構造'!N$48</f>
        <v>122</v>
      </c>
      <c r="L46" s="136"/>
      <c r="M46" s="136"/>
      <c r="N46" s="136">
        <f>'実質公債費比率（分子）の構造'!O$48</f>
        <v>113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843</v>
      </c>
      <c r="C49" s="136"/>
      <c r="D49" s="136"/>
      <c r="E49" s="136">
        <f>'実質公債費比率（分子）の構造'!L$45</f>
        <v>808</v>
      </c>
      <c r="F49" s="136"/>
      <c r="G49" s="136"/>
      <c r="H49" s="136">
        <f>'実質公債費比率（分子）の構造'!M$45</f>
        <v>779</v>
      </c>
      <c r="I49" s="136"/>
      <c r="J49" s="136"/>
      <c r="K49" s="136">
        <f>'実質公債費比率（分子）の構造'!N$45</f>
        <v>705</v>
      </c>
      <c r="L49" s="136"/>
      <c r="M49" s="136"/>
      <c r="N49" s="136">
        <f>'実質公債費比率（分子）の構造'!O$45</f>
        <v>671</v>
      </c>
      <c r="O49" s="136"/>
      <c r="P49" s="136"/>
    </row>
    <row r="50" spans="1:16">
      <c r="A50" s="136" t="s">
        <v>58</v>
      </c>
      <c r="B50" s="136" t="e">
        <f>NA()</f>
        <v>#N/A</v>
      </c>
      <c r="C50" s="136">
        <f>IF(ISNUMBER('実質公債費比率（分子）の構造'!K$53),'実質公債費比率（分子）の構造'!K$53,NA())</f>
        <v>360</v>
      </c>
      <c r="D50" s="136" t="e">
        <f>NA()</f>
        <v>#N/A</v>
      </c>
      <c r="E50" s="136" t="e">
        <f>NA()</f>
        <v>#N/A</v>
      </c>
      <c r="F50" s="136">
        <f>IF(ISNUMBER('実質公債費比率（分子）の構造'!L$53),'実質公債費比率（分子）の構造'!L$53,NA())</f>
        <v>319</v>
      </c>
      <c r="G50" s="136" t="e">
        <f>NA()</f>
        <v>#N/A</v>
      </c>
      <c r="H50" s="136" t="e">
        <f>NA()</f>
        <v>#N/A</v>
      </c>
      <c r="I50" s="136">
        <f>IF(ISNUMBER('実質公債費比率（分子）の構造'!M$53),'実質公債費比率（分子）の構造'!M$53,NA())</f>
        <v>284</v>
      </c>
      <c r="J50" s="136" t="e">
        <f>NA()</f>
        <v>#N/A</v>
      </c>
      <c r="K50" s="136" t="e">
        <f>NA()</f>
        <v>#N/A</v>
      </c>
      <c r="L50" s="136">
        <f>IF(ISNUMBER('実質公債費比率（分子）の構造'!N$53),'実質公債費比率（分子）の構造'!N$53,NA())</f>
        <v>241</v>
      </c>
      <c r="M50" s="136" t="e">
        <f>NA()</f>
        <v>#N/A</v>
      </c>
      <c r="N50" s="136" t="e">
        <f>NA()</f>
        <v>#N/A</v>
      </c>
      <c r="O50" s="136">
        <f>IF(ISNUMBER('実質公債費比率（分子）の構造'!O$53),'実質公債費比率（分子）の構造'!O$53,NA())</f>
        <v>217</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5013</v>
      </c>
      <c r="E56" s="135"/>
      <c r="F56" s="135"/>
      <c r="G56" s="135">
        <f>'将来負担比率（分子）の構造'!J$51</f>
        <v>4746</v>
      </c>
      <c r="H56" s="135"/>
      <c r="I56" s="135"/>
      <c r="J56" s="135">
        <f>'将来負担比率（分子）の構造'!K$51</f>
        <v>4593</v>
      </c>
      <c r="K56" s="135"/>
      <c r="L56" s="135"/>
      <c r="M56" s="135">
        <f>'将来負担比率（分子）の構造'!L$51</f>
        <v>4199</v>
      </c>
      <c r="N56" s="135"/>
      <c r="O56" s="135"/>
      <c r="P56" s="135">
        <f>'将来負担比率（分子）の構造'!M$51</f>
        <v>4065</v>
      </c>
    </row>
    <row r="57" spans="1:16">
      <c r="A57" s="135" t="s">
        <v>34</v>
      </c>
      <c r="B57" s="135"/>
      <c r="C57" s="135"/>
      <c r="D57" s="135">
        <f>'将来負担比率（分子）の構造'!I$50</f>
        <v>438</v>
      </c>
      <c r="E57" s="135"/>
      <c r="F57" s="135"/>
      <c r="G57" s="135">
        <f>'将来負担比率（分子）の構造'!J$50</f>
        <v>367</v>
      </c>
      <c r="H57" s="135"/>
      <c r="I57" s="135"/>
      <c r="J57" s="135">
        <f>'将来負担比率（分子）の構造'!K$50</f>
        <v>299</v>
      </c>
      <c r="K57" s="135"/>
      <c r="L57" s="135"/>
      <c r="M57" s="135">
        <f>'将来負担比率（分子）の構造'!L$50</f>
        <v>239</v>
      </c>
      <c r="N57" s="135"/>
      <c r="O57" s="135"/>
      <c r="P57" s="135">
        <f>'将来負担比率（分子）の構造'!M$50</f>
        <v>200</v>
      </c>
    </row>
    <row r="58" spans="1:16">
      <c r="A58" s="135" t="s">
        <v>33</v>
      </c>
      <c r="B58" s="135"/>
      <c r="C58" s="135"/>
      <c r="D58" s="135">
        <f>'将来負担比率（分子）の構造'!I$49</f>
        <v>1910</v>
      </c>
      <c r="E58" s="135"/>
      <c r="F58" s="135"/>
      <c r="G58" s="135">
        <f>'将来負担比率（分子）の構造'!J$49</f>
        <v>2139</v>
      </c>
      <c r="H58" s="135"/>
      <c r="I58" s="135"/>
      <c r="J58" s="135">
        <f>'将来負担比率（分子）の構造'!K$49</f>
        <v>2142</v>
      </c>
      <c r="K58" s="135"/>
      <c r="L58" s="135"/>
      <c r="M58" s="135">
        <f>'将来負担比率（分子）の構造'!L$49</f>
        <v>2634</v>
      </c>
      <c r="N58" s="135"/>
      <c r="O58" s="135"/>
      <c r="P58" s="135">
        <f>'将来負担比率（分子）の構造'!M$49</f>
        <v>3123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935</v>
      </c>
      <c r="C62" s="135"/>
      <c r="D62" s="135"/>
      <c r="E62" s="135">
        <f>'将来負担比率（分子）の構造'!J$45</f>
        <v>946</v>
      </c>
      <c r="F62" s="135"/>
      <c r="G62" s="135"/>
      <c r="H62" s="135">
        <f>'将来負担比率（分子）の構造'!K$45</f>
        <v>941</v>
      </c>
      <c r="I62" s="135"/>
      <c r="J62" s="135"/>
      <c r="K62" s="135">
        <f>'将来負担比率（分子）の構造'!L$45</f>
        <v>926</v>
      </c>
      <c r="L62" s="135"/>
      <c r="M62" s="135"/>
      <c r="N62" s="135">
        <f>'将来負担比率（分子）の構造'!M$45</f>
        <v>814</v>
      </c>
      <c r="O62" s="135"/>
      <c r="P62" s="135"/>
    </row>
    <row r="63" spans="1:16">
      <c r="A63" s="135" t="s">
        <v>27</v>
      </c>
      <c r="B63" s="135">
        <f>'将来負担比率（分子）の構造'!I$44</f>
        <v>496</v>
      </c>
      <c r="C63" s="135"/>
      <c r="D63" s="135"/>
      <c r="E63" s="135">
        <f>'将来負担比率（分子）の構造'!J$44</f>
        <v>418</v>
      </c>
      <c r="F63" s="135"/>
      <c r="G63" s="135"/>
      <c r="H63" s="135">
        <f>'将来負担比率（分子）の構造'!K$44</f>
        <v>376</v>
      </c>
      <c r="I63" s="135"/>
      <c r="J63" s="135"/>
      <c r="K63" s="135">
        <f>'将来負担比率（分子）の構造'!L$44</f>
        <v>324</v>
      </c>
      <c r="L63" s="135"/>
      <c r="M63" s="135"/>
      <c r="N63" s="135">
        <f>'将来負担比率（分子）の構造'!M$44</f>
        <v>264</v>
      </c>
      <c r="O63" s="135"/>
      <c r="P63" s="135"/>
    </row>
    <row r="64" spans="1:16">
      <c r="A64" s="135" t="s">
        <v>26</v>
      </c>
      <c r="B64" s="135">
        <f>'将来負担比率（分子）の構造'!I$43</f>
        <v>1523</v>
      </c>
      <c r="C64" s="135"/>
      <c r="D64" s="135"/>
      <c r="E64" s="135">
        <f>'将来負担比率（分子）の構造'!J$43</f>
        <v>1445</v>
      </c>
      <c r="F64" s="135"/>
      <c r="G64" s="135"/>
      <c r="H64" s="135">
        <f>'将来負担比率（分子）の構造'!K$43</f>
        <v>1414</v>
      </c>
      <c r="I64" s="135"/>
      <c r="J64" s="135"/>
      <c r="K64" s="135">
        <f>'将来負担比率（分子）の構造'!L$43</f>
        <v>1418</v>
      </c>
      <c r="L64" s="135"/>
      <c r="M64" s="135"/>
      <c r="N64" s="135">
        <f>'将来負担比率（分子）の構造'!M$43</f>
        <v>1418</v>
      </c>
      <c r="O64" s="135"/>
      <c r="P64" s="135"/>
    </row>
    <row r="65" spans="1:16">
      <c r="A65" s="135" t="s">
        <v>25</v>
      </c>
      <c r="B65" s="135">
        <f>'将来負担比率（分子）の構造'!I$42</f>
        <v>163</v>
      </c>
      <c r="C65" s="135"/>
      <c r="D65" s="135"/>
      <c r="E65" s="135">
        <f>'将来負担比率（分子）の構造'!J$42</f>
        <v>113</v>
      </c>
      <c r="F65" s="135"/>
      <c r="G65" s="135"/>
      <c r="H65" s="135">
        <f>'将来負担比率（分子）の構造'!K$42</f>
        <v>88</v>
      </c>
      <c r="I65" s="135"/>
      <c r="J65" s="135"/>
      <c r="K65" s="135">
        <f>'将来負担比率（分子）の構造'!L$42</f>
        <v>51</v>
      </c>
      <c r="L65" s="135"/>
      <c r="M65" s="135"/>
      <c r="N65" s="135">
        <f>'将来負担比率（分子）の構造'!M$42</f>
        <v>42</v>
      </c>
      <c r="O65" s="135"/>
      <c r="P65" s="135"/>
    </row>
    <row r="66" spans="1:16">
      <c r="A66" s="135" t="s">
        <v>24</v>
      </c>
      <c r="B66" s="135">
        <f>'将来負担比率（分子）の構造'!I$41</f>
        <v>5559</v>
      </c>
      <c r="C66" s="135"/>
      <c r="D66" s="135"/>
      <c r="E66" s="135">
        <f>'将来負担比率（分子）の構造'!J$41</f>
        <v>5039</v>
      </c>
      <c r="F66" s="135"/>
      <c r="G66" s="135"/>
      <c r="H66" s="135">
        <f>'将来負担比率（分子）の構造'!K$41</f>
        <v>4546</v>
      </c>
      <c r="I66" s="135"/>
      <c r="J66" s="135"/>
      <c r="K66" s="135">
        <f>'将来負担比率（分子）の構造'!L$41</f>
        <v>4384</v>
      </c>
      <c r="L66" s="135"/>
      <c r="M66" s="135"/>
      <c r="N66" s="135">
        <f>'将来負担比率（分子）の構造'!M$41</f>
        <v>4002</v>
      </c>
      <c r="O66" s="135"/>
      <c r="P66" s="135"/>
    </row>
    <row r="67" spans="1:16">
      <c r="A67" s="135" t="s">
        <v>62</v>
      </c>
      <c r="B67" s="135" t="e">
        <f>NA()</f>
        <v>#N/A</v>
      </c>
      <c r="C67" s="135">
        <f>IF(ISNUMBER('将来負担比率（分子）の構造'!I$52), IF('将来負担比率（分子）の構造'!I$52 &lt; 0, 0, '将来負担比率（分子）の構造'!I$52), NA())</f>
        <v>1315</v>
      </c>
      <c r="D67" s="135" t="e">
        <f>NA()</f>
        <v>#N/A</v>
      </c>
      <c r="E67" s="135" t="e">
        <f>NA()</f>
        <v>#N/A</v>
      </c>
      <c r="F67" s="135">
        <f>IF(ISNUMBER('将来負担比率（分子）の構造'!J$52), IF('将来負担比率（分子）の構造'!J$52 &lt; 0, 0, '将来負担比率（分子）の構造'!J$52), NA())</f>
        <v>709</v>
      </c>
      <c r="G67" s="135" t="e">
        <f>NA()</f>
        <v>#N/A</v>
      </c>
      <c r="H67" s="135" t="e">
        <f>NA()</f>
        <v>#N/A</v>
      </c>
      <c r="I67" s="135">
        <f>IF(ISNUMBER('将来負担比率（分子）の構造'!K$52), IF('将来負担比率（分子）の構造'!K$52 &lt; 0, 0, '将来負担比率（分子）の構造'!K$52), NA())</f>
        <v>333</v>
      </c>
      <c r="J67" s="135" t="e">
        <f>NA()</f>
        <v>#N/A</v>
      </c>
      <c r="K67" s="135" t="e">
        <f>NA()</f>
        <v>#N/A</v>
      </c>
      <c r="L67" s="135">
        <f>IF(ISNUMBER('将来負担比率（分子）の構造'!L$52), IF('将来負担比率（分子）の構造'!L$52 &lt; 0, 0, '将来負担比率（分子）の構造'!L$52), NA())</f>
        <v>30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323439</v>
      </c>
      <c r="S5" s="581"/>
      <c r="T5" s="581"/>
      <c r="U5" s="581"/>
      <c r="V5" s="581"/>
      <c r="W5" s="581"/>
      <c r="X5" s="581"/>
      <c r="Y5" s="582"/>
      <c r="Z5" s="583">
        <v>7.8</v>
      </c>
      <c r="AA5" s="583"/>
      <c r="AB5" s="583"/>
      <c r="AC5" s="583"/>
      <c r="AD5" s="584">
        <v>323439</v>
      </c>
      <c r="AE5" s="584"/>
      <c r="AF5" s="584"/>
      <c r="AG5" s="584"/>
      <c r="AH5" s="584"/>
      <c r="AI5" s="584"/>
      <c r="AJ5" s="584"/>
      <c r="AK5" s="584"/>
      <c r="AL5" s="585">
        <v>11.3</v>
      </c>
      <c r="AM5" s="586"/>
      <c r="AN5" s="586"/>
      <c r="AO5" s="587"/>
      <c r="AP5" s="577" t="s">
        <v>208</v>
      </c>
      <c r="AQ5" s="578"/>
      <c r="AR5" s="578"/>
      <c r="AS5" s="578"/>
      <c r="AT5" s="578"/>
      <c r="AU5" s="578"/>
      <c r="AV5" s="578"/>
      <c r="AW5" s="578"/>
      <c r="AX5" s="578"/>
      <c r="AY5" s="578"/>
      <c r="AZ5" s="578"/>
      <c r="BA5" s="578"/>
      <c r="BB5" s="578"/>
      <c r="BC5" s="578"/>
      <c r="BD5" s="578"/>
      <c r="BE5" s="578"/>
      <c r="BF5" s="579"/>
      <c r="BG5" s="591">
        <v>318825</v>
      </c>
      <c r="BH5" s="592"/>
      <c r="BI5" s="592"/>
      <c r="BJ5" s="592"/>
      <c r="BK5" s="592"/>
      <c r="BL5" s="592"/>
      <c r="BM5" s="592"/>
      <c r="BN5" s="593"/>
      <c r="BO5" s="594">
        <v>98.6</v>
      </c>
      <c r="BP5" s="594"/>
      <c r="BQ5" s="594"/>
      <c r="BR5" s="594"/>
      <c r="BS5" s="595">
        <v>2681</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62472</v>
      </c>
      <c r="S6" s="592"/>
      <c r="T6" s="592"/>
      <c r="U6" s="592"/>
      <c r="V6" s="592"/>
      <c r="W6" s="592"/>
      <c r="X6" s="592"/>
      <c r="Y6" s="593"/>
      <c r="Z6" s="594">
        <v>1.5</v>
      </c>
      <c r="AA6" s="594"/>
      <c r="AB6" s="594"/>
      <c r="AC6" s="594"/>
      <c r="AD6" s="595">
        <v>62472</v>
      </c>
      <c r="AE6" s="595"/>
      <c r="AF6" s="595"/>
      <c r="AG6" s="595"/>
      <c r="AH6" s="595"/>
      <c r="AI6" s="595"/>
      <c r="AJ6" s="595"/>
      <c r="AK6" s="595"/>
      <c r="AL6" s="596">
        <v>2.2000000000000002</v>
      </c>
      <c r="AM6" s="597"/>
      <c r="AN6" s="597"/>
      <c r="AO6" s="598"/>
      <c r="AP6" s="588" t="s">
        <v>213</v>
      </c>
      <c r="AQ6" s="589"/>
      <c r="AR6" s="589"/>
      <c r="AS6" s="589"/>
      <c r="AT6" s="589"/>
      <c r="AU6" s="589"/>
      <c r="AV6" s="589"/>
      <c r="AW6" s="589"/>
      <c r="AX6" s="589"/>
      <c r="AY6" s="589"/>
      <c r="AZ6" s="589"/>
      <c r="BA6" s="589"/>
      <c r="BB6" s="589"/>
      <c r="BC6" s="589"/>
      <c r="BD6" s="589"/>
      <c r="BE6" s="589"/>
      <c r="BF6" s="590"/>
      <c r="BG6" s="591">
        <v>318825</v>
      </c>
      <c r="BH6" s="592"/>
      <c r="BI6" s="592"/>
      <c r="BJ6" s="592"/>
      <c r="BK6" s="592"/>
      <c r="BL6" s="592"/>
      <c r="BM6" s="592"/>
      <c r="BN6" s="593"/>
      <c r="BO6" s="594">
        <v>98.6</v>
      </c>
      <c r="BP6" s="594"/>
      <c r="BQ6" s="594"/>
      <c r="BR6" s="594"/>
      <c r="BS6" s="595">
        <v>2681</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52309</v>
      </c>
      <c r="CS6" s="592"/>
      <c r="CT6" s="592"/>
      <c r="CU6" s="592"/>
      <c r="CV6" s="592"/>
      <c r="CW6" s="592"/>
      <c r="CX6" s="592"/>
      <c r="CY6" s="593"/>
      <c r="CZ6" s="594">
        <v>1.3</v>
      </c>
      <c r="DA6" s="594"/>
      <c r="DB6" s="594"/>
      <c r="DC6" s="594"/>
      <c r="DD6" s="600" t="s">
        <v>215</v>
      </c>
      <c r="DE6" s="592"/>
      <c r="DF6" s="592"/>
      <c r="DG6" s="592"/>
      <c r="DH6" s="592"/>
      <c r="DI6" s="592"/>
      <c r="DJ6" s="592"/>
      <c r="DK6" s="592"/>
      <c r="DL6" s="592"/>
      <c r="DM6" s="592"/>
      <c r="DN6" s="592"/>
      <c r="DO6" s="592"/>
      <c r="DP6" s="593"/>
      <c r="DQ6" s="600">
        <v>52309</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736</v>
      </c>
      <c r="S7" s="592"/>
      <c r="T7" s="592"/>
      <c r="U7" s="592"/>
      <c r="V7" s="592"/>
      <c r="W7" s="592"/>
      <c r="X7" s="592"/>
      <c r="Y7" s="593"/>
      <c r="Z7" s="594">
        <v>0</v>
      </c>
      <c r="AA7" s="594"/>
      <c r="AB7" s="594"/>
      <c r="AC7" s="594"/>
      <c r="AD7" s="595">
        <v>736</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137759</v>
      </c>
      <c r="BH7" s="592"/>
      <c r="BI7" s="592"/>
      <c r="BJ7" s="592"/>
      <c r="BK7" s="592"/>
      <c r="BL7" s="592"/>
      <c r="BM7" s="592"/>
      <c r="BN7" s="593"/>
      <c r="BO7" s="594">
        <v>42.6</v>
      </c>
      <c r="BP7" s="594"/>
      <c r="BQ7" s="594"/>
      <c r="BR7" s="594"/>
      <c r="BS7" s="595">
        <v>2681</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758319</v>
      </c>
      <c r="CS7" s="592"/>
      <c r="CT7" s="592"/>
      <c r="CU7" s="592"/>
      <c r="CV7" s="592"/>
      <c r="CW7" s="592"/>
      <c r="CX7" s="592"/>
      <c r="CY7" s="593"/>
      <c r="CZ7" s="594">
        <v>19.3</v>
      </c>
      <c r="DA7" s="594"/>
      <c r="DB7" s="594"/>
      <c r="DC7" s="594"/>
      <c r="DD7" s="600">
        <v>31563</v>
      </c>
      <c r="DE7" s="592"/>
      <c r="DF7" s="592"/>
      <c r="DG7" s="592"/>
      <c r="DH7" s="592"/>
      <c r="DI7" s="592"/>
      <c r="DJ7" s="592"/>
      <c r="DK7" s="592"/>
      <c r="DL7" s="592"/>
      <c r="DM7" s="592"/>
      <c r="DN7" s="592"/>
      <c r="DO7" s="592"/>
      <c r="DP7" s="593"/>
      <c r="DQ7" s="600">
        <v>714559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643</v>
      </c>
      <c r="S8" s="592"/>
      <c r="T8" s="592"/>
      <c r="U8" s="592"/>
      <c r="V8" s="592"/>
      <c r="W8" s="592"/>
      <c r="X8" s="592"/>
      <c r="Y8" s="593"/>
      <c r="Z8" s="594">
        <v>0</v>
      </c>
      <c r="AA8" s="594"/>
      <c r="AB8" s="594"/>
      <c r="AC8" s="594"/>
      <c r="AD8" s="595">
        <v>643</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4286</v>
      </c>
      <c r="BH8" s="592"/>
      <c r="BI8" s="592"/>
      <c r="BJ8" s="592"/>
      <c r="BK8" s="592"/>
      <c r="BL8" s="592"/>
      <c r="BM8" s="592"/>
      <c r="BN8" s="593"/>
      <c r="BO8" s="594">
        <v>1.3</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550267</v>
      </c>
      <c r="CS8" s="592"/>
      <c r="CT8" s="592"/>
      <c r="CU8" s="592"/>
      <c r="CV8" s="592"/>
      <c r="CW8" s="592"/>
      <c r="CX8" s="592"/>
      <c r="CY8" s="593"/>
      <c r="CZ8" s="594">
        <v>14</v>
      </c>
      <c r="DA8" s="594"/>
      <c r="DB8" s="594"/>
      <c r="DC8" s="594"/>
      <c r="DD8" s="600">
        <v>38858</v>
      </c>
      <c r="DE8" s="592"/>
      <c r="DF8" s="592"/>
      <c r="DG8" s="592"/>
      <c r="DH8" s="592"/>
      <c r="DI8" s="592"/>
      <c r="DJ8" s="592"/>
      <c r="DK8" s="592"/>
      <c r="DL8" s="592"/>
      <c r="DM8" s="592"/>
      <c r="DN8" s="592"/>
      <c r="DO8" s="592"/>
      <c r="DP8" s="593"/>
      <c r="DQ8" s="600">
        <v>304600</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880</v>
      </c>
      <c r="S9" s="592"/>
      <c r="T9" s="592"/>
      <c r="U9" s="592"/>
      <c r="V9" s="592"/>
      <c r="W9" s="592"/>
      <c r="X9" s="592"/>
      <c r="Y9" s="593"/>
      <c r="Z9" s="594">
        <v>0</v>
      </c>
      <c r="AA9" s="594"/>
      <c r="AB9" s="594"/>
      <c r="AC9" s="594"/>
      <c r="AD9" s="595">
        <v>880</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117054</v>
      </c>
      <c r="BH9" s="592"/>
      <c r="BI9" s="592"/>
      <c r="BJ9" s="592"/>
      <c r="BK9" s="592"/>
      <c r="BL9" s="592"/>
      <c r="BM9" s="592"/>
      <c r="BN9" s="593"/>
      <c r="BO9" s="594">
        <v>36.200000000000003</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352870</v>
      </c>
      <c r="CS9" s="592"/>
      <c r="CT9" s="592"/>
      <c r="CU9" s="592"/>
      <c r="CV9" s="592"/>
      <c r="CW9" s="592"/>
      <c r="CX9" s="592"/>
      <c r="CY9" s="593"/>
      <c r="CZ9" s="594">
        <v>9</v>
      </c>
      <c r="DA9" s="594"/>
      <c r="DB9" s="594"/>
      <c r="DC9" s="594"/>
      <c r="DD9" s="600">
        <v>8354</v>
      </c>
      <c r="DE9" s="592"/>
      <c r="DF9" s="592"/>
      <c r="DG9" s="592"/>
      <c r="DH9" s="592"/>
      <c r="DI9" s="592"/>
      <c r="DJ9" s="592"/>
      <c r="DK9" s="592"/>
      <c r="DL9" s="592"/>
      <c r="DM9" s="592"/>
      <c r="DN9" s="592"/>
      <c r="DO9" s="592"/>
      <c r="DP9" s="593"/>
      <c r="DQ9" s="600">
        <v>338382</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32212</v>
      </c>
      <c r="S10" s="592"/>
      <c r="T10" s="592"/>
      <c r="U10" s="592"/>
      <c r="V10" s="592"/>
      <c r="W10" s="592"/>
      <c r="X10" s="592"/>
      <c r="Y10" s="593"/>
      <c r="Z10" s="594">
        <v>0.8</v>
      </c>
      <c r="AA10" s="594"/>
      <c r="AB10" s="594"/>
      <c r="AC10" s="594"/>
      <c r="AD10" s="595">
        <v>32212</v>
      </c>
      <c r="AE10" s="595"/>
      <c r="AF10" s="595"/>
      <c r="AG10" s="595"/>
      <c r="AH10" s="595"/>
      <c r="AI10" s="595"/>
      <c r="AJ10" s="595"/>
      <c r="AK10" s="595"/>
      <c r="AL10" s="596">
        <v>1.1000000000000001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10864</v>
      </c>
      <c r="BH10" s="592"/>
      <c r="BI10" s="592"/>
      <c r="BJ10" s="592"/>
      <c r="BK10" s="592"/>
      <c r="BL10" s="592"/>
      <c r="BM10" s="592"/>
      <c r="BN10" s="593"/>
      <c r="BO10" s="594">
        <v>3.4</v>
      </c>
      <c r="BP10" s="594"/>
      <c r="BQ10" s="594"/>
      <c r="BR10" s="594"/>
      <c r="BS10" s="600">
        <v>1774</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11024</v>
      </c>
      <c r="CS10" s="592"/>
      <c r="CT10" s="592"/>
      <c r="CU10" s="592"/>
      <c r="CV10" s="592"/>
      <c r="CW10" s="592"/>
      <c r="CX10" s="592"/>
      <c r="CY10" s="593"/>
      <c r="CZ10" s="594">
        <v>0.3</v>
      </c>
      <c r="DA10" s="594"/>
      <c r="DB10" s="594"/>
      <c r="DC10" s="594"/>
      <c r="DD10" s="600" t="s">
        <v>111</v>
      </c>
      <c r="DE10" s="592"/>
      <c r="DF10" s="592"/>
      <c r="DG10" s="592"/>
      <c r="DH10" s="592"/>
      <c r="DI10" s="592"/>
      <c r="DJ10" s="592"/>
      <c r="DK10" s="592"/>
      <c r="DL10" s="592"/>
      <c r="DM10" s="592"/>
      <c r="DN10" s="592"/>
      <c r="DO10" s="592"/>
      <c r="DP10" s="593"/>
      <c r="DQ10" s="600">
        <v>622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111</v>
      </c>
      <c r="S11" s="592"/>
      <c r="T11" s="592"/>
      <c r="U11" s="592"/>
      <c r="V11" s="592"/>
      <c r="W11" s="592"/>
      <c r="X11" s="592"/>
      <c r="Y11" s="593"/>
      <c r="Z11" s="594" t="s">
        <v>111</v>
      </c>
      <c r="AA11" s="594"/>
      <c r="AB11" s="594"/>
      <c r="AC11" s="594"/>
      <c r="AD11" s="595" t="s">
        <v>111</v>
      </c>
      <c r="AE11" s="595"/>
      <c r="AF11" s="595"/>
      <c r="AG11" s="595"/>
      <c r="AH11" s="595"/>
      <c r="AI11" s="595"/>
      <c r="AJ11" s="595"/>
      <c r="AK11" s="595"/>
      <c r="AL11" s="596" t="s">
        <v>111</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5555</v>
      </c>
      <c r="BH11" s="592"/>
      <c r="BI11" s="592"/>
      <c r="BJ11" s="592"/>
      <c r="BK11" s="592"/>
      <c r="BL11" s="592"/>
      <c r="BM11" s="592"/>
      <c r="BN11" s="593"/>
      <c r="BO11" s="594">
        <v>1.7</v>
      </c>
      <c r="BP11" s="594"/>
      <c r="BQ11" s="594"/>
      <c r="BR11" s="594"/>
      <c r="BS11" s="600">
        <v>907</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338751</v>
      </c>
      <c r="CS11" s="592"/>
      <c r="CT11" s="592"/>
      <c r="CU11" s="592"/>
      <c r="CV11" s="592"/>
      <c r="CW11" s="592"/>
      <c r="CX11" s="592"/>
      <c r="CY11" s="593"/>
      <c r="CZ11" s="594">
        <v>8.6</v>
      </c>
      <c r="DA11" s="594"/>
      <c r="DB11" s="594"/>
      <c r="DC11" s="594"/>
      <c r="DD11" s="600">
        <v>117361</v>
      </c>
      <c r="DE11" s="592"/>
      <c r="DF11" s="592"/>
      <c r="DG11" s="592"/>
      <c r="DH11" s="592"/>
      <c r="DI11" s="592"/>
      <c r="DJ11" s="592"/>
      <c r="DK11" s="592"/>
      <c r="DL11" s="592"/>
      <c r="DM11" s="592"/>
      <c r="DN11" s="592"/>
      <c r="DO11" s="592"/>
      <c r="DP11" s="593"/>
      <c r="DQ11" s="600">
        <v>164133</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143032</v>
      </c>
      <c r="BH12" s="592"/>
      <c r="BI12" s="592"/>
      <c r="BJ12" s="592"/>
      <c r="BK12" s="592"/>
      <c r="BL12" s="592"/>
      <c r="BM12" s="592"/>
      <c r="BN12" s="593"/>
      <c r="BO12" s="594">
        <v>44.2</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135449</v>
      </c>
      <c r="CS12" s="592"/>
      <c r="CT12" s="592"/>
      <c r="CU12" s="592"/>
      <c r="CV12" s="592"/>
      <c r="CW12" s="592"/>
      <c r="CX12" s="592"/>
      <c r="CY12" s="593"/>
      <c r="CZ12" s="594">
        <v>3.4</v>
      </c>
      <c r="DA12" s="594"/>
      <c r="DB12" s="594"/>
      <c r="DC12" s="594"/>
      <c r="DD12" s="600">
        <v>6252</v>
      </c>
      <c r="DE12" s="592"/>
      <c r="DF12" s="592"/>
      <c r="DG12" s="592"/>
      <c r="DH12" s="592"/>
      <c r="DI12" s="592"/>
      <c r="DJ12" s="592"/>
      <c r="DK12" s="592"/>
      <c r="DL12" s="592"/>
      <c r="DM12" s="592"/>
      <c r="DN12" s="592"/>
      <c r="DO12" s="592"/>
      <c r="DP12" s="593"/>
      <c r="DQ12" s="600">
        <v>99916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16133</v>
      </c>
      <c r="S13" s="592"/>
      <c r="T13" s="592"/>
      <c r="U13" s="592"/>
      <c r="V13" s="592"/>
      <c r="W13" s="592"/>
      <c r="X13" s="592"/>
      <c r="Y13" s="593"/>
      <c r="Z13" s="594">
        <v>0.4</v>
      </c>
      <c r="AA13" s="594"/>
      <c r="AB13" s="594"/>
      <c r="AC13" s="594"/>
      <c r="AD13" s="595">
        <v>16133</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131307</v>
      </c>
      <c r="BH13" s="592"/>
      <c r="BI13" s="592"/>
      <c r="BJ13" s="592"/>
      <c r="BK13" s="592"/>
      <c r="BL13" s="592"/>
      <c r="BM13" s="592"/>
      <c r="BN13" s="593"/>
      <c r="BO13" s="594">
        <v>40.6</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528869</v>
      </c>
      <c r="CS13" s="592"/>
      <c r="CT13" s="592"/>
      <c r="CU13" s="592"/>
      <c r="CV13" s="592"/>
      <c r="CW13" s="592"/>
      <c r="CX13" s="592"/>
      <c r="CY13" s="593"/>
      <c r="CZ13" s="594">
        <v>13.5</v>
      </c>
      <c r="DA13" s="594"/>
      <c r="DB13" s="594"/>
      <c r="DC13" s="594"/>
      <c r="DD13" s="600">
        <v>229796</v>
      </c>
      <c r="DE13" s="592"/>
      <c r="DF13" s="592"/>
      <c r="DG13" s="592"/>
      <c r="DH13" s="592"/>
      <c r="DI13" s="592"/>
      <c r="DJ13" s="592"/>
      <c r="DK13" s="592"/>
      <c r="DL13" s="592"/>
      <c r="DM13" s="592"/>
      <c r="DN13" s="592"/>
      <c r="DO13" s="592"/>
      <c r="DP13" s="593"/>
      <c r="DQ13" s="600">
        <v>331535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7032</v>
      </c>
      <c r="BH14" s="592"/>
      <c r="BI14" s="592"/>
      <c r="BJ14" s="592"/>
      <c r="BK14" s="592"/>
      <c r="BL14" s="592"/>
      <c r="BM14" s="592"/>
      <c r="BN14" s="593"/>
      <c r="BO14" s="594">
        <v>2.2000000000000002</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164351</v>
      </c>
      <c r="CS14" s="592"/>
      <c r="CT14" s="592"/>
      <c r="CU14" s="592"/>
      <c r="CV14" s="592"/>
      <c r="CW14" s="592"/>
      <c r="CX14" s="592"/>
      <c r="CY14" s="593"/>
      <c r="CZ14" s="594">
        <v>4.2</v>
      </c>
      <c r="DA14" s="594"/>
      <c r="DB14" s="594"/>
      <c r="DC14" s="594"/>
      <c r="DD14" s="600" t="s">
        <v>111</v>
      </c>
      <c r="DE14" s="592"/>
      <c r="DF14" s="592"/>
      <c r="DG14" s="592"/>
      <c r="DH14" s="592"/>
      <c r="DI14" s="592"/>
      <c r="DJ14" s="592"/>
      <c r="DK14" s="592"/>
      <c r="DL14" s="592"/>
      <c r="DM14" s="592"/>
      <c r="DN14" s="592"/>
      <c r="DO14" s="592"/>
      <c r="DP14" s="593"/>
      <c r="DQ14" s="600">
        <v>161448</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420</v>
      </c>
      <c r="S15" s="592"/>
      <c r="T15" s="592"/>
      <c r="U15" s="592"/>
      <c r="V15" s="592"/>
      <c r="W15" s="592"/>
      <c r="X15" s="592"/>
      <c r="Y15" s="593"/>
      <c r="Z15" s="594">
        <v>0</v>
      </c>
      <c r="AA15" s="594"/>
      <c r="AB15" s="594"/>
      <c r="AC15" s="594"/>
      <c r="AD15" s="595">
        <v>420</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31002</v>
      </c>
      <c r="BH15" s="592"/>
      <c r="BI15" s="592"/>
      <c r="BJ15" s="592"/>
      <c r="BK15" s="592"/>
      <c r="BL15" s="592"/>
      <c r="BM15" s="592"/>
      <c r="BN15" s="593"/>
      <c r="BO15" s="594">
        <v>9.6</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342797</v>
      </c>
      <c r="CS15" s="592"/>
      <c r="CT15" s="592"/>
      <c r="CU15" s="592"/>
      <c r="CV15" s="592"/>
      <c r="CW15" s="592"/>
      <c r="CX15" s="592"/>
      <c r="CY15" s="593"/>
      <c r="CZ15" s="594">
        <v>8.6999999999999993</v>
      </c>
      <c r="DA15" s="594"/>
      <c r="DB15" s="594"/>
      <c r="DC15" s="594"/>
      <c r="DD15" s="600">
        <v>59136</v>
      </c>
      <c r="DE15" s="592"/>
      <c r="DF15" s="592"/>
      <c r="DG15" s="592"/>
      <c r="DH15" s="592"/>
      <c r="DI15" s="592"/>
      <c r="DJ15" s="592"/>
      <c r="DK15" s="592"/>
      <c r="DL15" s="592"/>
      <c r="DM15" s="592"/>
      <c r="DN15" s="592"/>
      <c r="DO15" s="592"/>
      <c r="DP15" s="593"/>
      <c r="DQ15" s="600">
        <v>323759</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2665578</v>
      </c>
      <c r="S16" s="592"/>
      <c r="T16" s="592"/>
      <c r="U16" s="592"/>
      <c r="V16" s="592"/>
      <c r="W16" s="592"/>
      <c r="X16" s="592"/>
      <c r="Y16" s="593"/>
      <c r="Z16" s="594">
        <v>64.599999999999994</v>
      </c>
      <c r="AA16" s="594"/>
      <c r="AB16" s="594"/>
      <c r="AC16" s="594"/>
      <c r="AD16" s="595">
        <v>2426940</v>
      </c>
      <c r="AE16" s="595"/>
      <c r="AF16" s="595"/>
      <c r="AG16" s="595"/>
      <c r="AH16" s="595"/>
      <c r="AI16" s="595"/>
      <c r="AJ16" s="595"/>
      <c r="AK16" s="595"/>
      <c r="AL16" s="596">
        <v>84.7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21158</v>
      </c>
      <c r="CS16" s="592"/>
      <c r="CT16" s="592"/>
      <c r="CU16" s="592"/>
      <c r="CV16" s="592"/>
      <c r="CW16" s="592"/>
      <c r="CX16" s="592"/>
      <c r="CY16" s="593"/>
      <c r="CZ16" s="594">
        <v>0.5</v>
      </c>
      <c r="DA16" s="594"/>
      <c r="DB16" s="594"/>
      <c r="DC16" s="594"/>
      <c r="DD16" s="600" t="s">
        <v>111</v>
      </c>
      <c r="DE16" s="592"/>
      <c r="DF16" s="592"/>
      <c r="DG16" s="592"/>
      <c r="DH16" s="592"/>
      <c r="DI16" s="592"/>
      <c r="DJ16" s="592"/>
      <c r="DK16" s="592"/>
      <c r="DL16" s="592"/>
      <c r="DM16" s="592"/>
      <c r="DN16" s="592"/>
      <c r="DO16" s="592"/>
      <c r="DP16" s="593"/>
      <c r="DQ16" s="600">
        <v>6648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2426940</v>
      </c>
      <c r="S17" s="592"/>
      <c r="T17" s="592"/>
      <c r="U17" s="592"/>
      <c r="V17" s="592"/>
      <c r="W17" s="592"/>
      <c r="X17" s="592"/>
      <c r="Y17" s="593"/>
      <c r="Z17" s="594">
        <v>58.8</v>
      </c>
      <c r="AA17" s="594"/>
      <c r="AB17" s="594"/>
      <c r="AC17" s="594"/>
      <c r="AD17" s="595">
        <v>2426940</v>
      </c>
      <c r="AE17" s="595"/>
      <c r="AF17" s="595"/>
      <c r="AG17" s="595"/>
      <c r="AH17" s="595"/>
      <c r="AI17" s="595"/>
      <c r="AJ17" s="595"/>
      <c r="AK17" s="595"/>
      <c r="AL17" s="596">
        <v>84.7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670581</v>
      </c>
      <c r="CS17" s="592"/>
      <c r="CT17" s="592"/>
      <c r="CU17" s="592"/>
      <c r="CV17" s="592"/>
      <c r="CW17" s="592"/>
      <c r="CX17" s="592"/>
      <c r="CY17" s="593"/>
      <c r="CZ17" s="594">
        <v>17.100000000000001</v>
      </c>
      <c r="DA17" s="594"/>
      <c r="DB17" s="594"/>
      <c r="DC17" s="594"/>
      <c r="DD17" s="600" t="s">
        <v>111</v>
      </c>
      <c r="DE17" s="592"/>
      <c r="DF17" s="592"/>
      <c r="DG17" s="592"/>
      <c r="DH17" s="592"/>
      <c r="DI17" s="592"/>
      <c r="DJ17" s="592"/>
      <c r="DK17" s="592"/>
      <c r="DL17" s="592"/>
      <c r="DM17" s="592"/>
      <c r="DN17" s="592"/>
      <c r="DO17" s="592"/>
      <c r="DP17" s="593"/>
      <c r="DQ17" s="600">
        <v>624607</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231634</v>
      </c>
      <c r="S18" s="592"/>
      <c r="T18" s="592"/>
      <c r="U18" s="592"/>
      <c r="V18" s="592"/>
      <c r="W18" s="592"/>
      <c r="X18" s="592"/>
      <c r="Y18" s="593"/>
      <c r="Z18" s="594">
        <v>5.6</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7004</v>
      </c>
      <c r="S19" s="592"/>
      <c r="T19" s="592"/>
      <c r="U19" s="592"/>
      <c r="V19" s="592"/>
      <c r="W19" s="592"/>
      <c r="X19" s="592"/>
      <c r="Y19" s="593"/>
      <c r="Z19" s="594">
        <v>0.2</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4614</v>
      </c>
      <c r="BH19" s="592"/>
      <c r="BI19" s="592"/>
      <c r="BJ19" s="592"/>
      <c r="BK19" s="592"/>
      <c r="BL19" s="592"/>
      <c r="BM19" s="592"/>
      <c r="BN19" s="593"/>
      <c r="BO19" s="594">
        <v>1.4</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3102513</v>
      </c>
      <c r="S20" s="592"/>
      <c r="T20" s="592"/>
      <c r="U20" s="592"/>
      <c r="V20" s="592"/>
      <c r="W20" s="592"/>
      <c r="X20" s="592"/>
      <c r="Y20" s="593"/>
      <c r="Z20" s="594">
        <v>75.2</v>
      </c>
      <c r="AA20" s="594"/>
      <c r="AB20" s="594"/>
      <c r="AC20" s="594"/>
      <c r="AD20" s="595">
        <v>2863875</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4614</v>
      </c>
      <c r="BH20" s="592"/>
      <c r="BI20" s="592"/>
      <c r="BJ20" s="592"/>
      <c r="BK20" s="592"/>
      <c r="BL20" s="592"/>
      <c r="BM20" s="592"/>
      <c r="BN20" s="593"/>
      <c r="BO20" s="594">
        <v>1.4</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3926745</v>
      </c>
      <c r="CS20" s="592"/>
      <c r="CT20" s="592"/>
      <c r="CU20" s="592"/>
      <c r="CV20" s="592"/>
      <c r="CW20" s="592"/>
      <c r="CX20" s="592"/>
      <c r="CY20" s="593"/>
      <c r="CZ20" s="594">
        <v>100</v>
      </c>
      <c r="DA20" s="594"/>
      <c r="DB20" s="594"/>
      <c r="DC20" s="594"/>
      <c r="DD20" s="600">
        <v>491320</v>
      </c>
      <c r="DE20" s="592"/>
      <c r="DF20" s="592"/>
      <c r="DG20" s="592"/>
      <c r="DH20" s="592"/>
      <c r="DI20" s="592"/>
      <c r="DJ20" s="592"/>
      <c r="DK20" s="592"/>
      <c r="DL20" s="592"/>
      <c r="DM20" s="592"/>
      <c r="DN20" s="592"/>
      <c r="DO20" s="592"/>
      <c r="DP20" s="593"/>
      <c r="DQ20" s="600">
        <v>3122518</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684</v>
      </c>
      <c r="S21" s="592"/>
      <c r="T21" s="592"/>
      <c r="U21" s="592"/>
      <c r="V21" s="592"/>
      <c r="W21" s="592"/>
      <c r="X21" s="592"/>
      <c r="Y21" s="593"/>
      <c r="Z21" s="594">
        <v>0</v>
      </c>
      <c r="AA21" s="594"/>
      <c r="AB21" s="594"/>
      <c r="AC21" s="594"/>
      <c r="AD21" s="595">
        <v>684</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4614</v>
      </c>
      <c r="BH21" s="592"/>
      <c r="BI21" s="592"/>
      <c r="BJ21" s="592"/>
      <c r="BK21" s="592"/>
      <c r="BL21" s="592"/>
      <c r="BM21" s="592"/>
      <c r="BN21" s="593"/>
      <c r="BO21" s="594">
        <v>1.4</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21686</v>
      </c>
      <c r="S22" s="592"/>
      <c r="T22" s="592"/>
      <c r="U22" s="592"/>
      <c r="V22" s="592"/>
      <c r="W22" s="592"/>
      <c r="X22" s="592"/>
      <c r="Y22" s="593"/>
      <c r="Z22" s="594">
        <v>0.5</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84150</v>
      </c>
      <c r="S23" s="592"/>
      <c r="T23" s="592"/>
      <c r="U23" s="592"/>
      <c r="V23" s="592"/>
      <c r="W23" s="592"/>
      <c r="X23" s="592"/>
      <c r="Y23" s="593"/>
      <c r="Z23" s="594">
        <v>2</v>
      </c>
      <c r="AA23" s="594"/>
      <c r="AB23" s="594"/>
      <c r="AC23" s="594"/>
      <c r="AD23" s="595" t="s">
        <v>111</v>
      </c>
      <c r="AE23" s="595"/>
      <c r="AF23" s="595"/>
      <c r="AG23" s="595"/>
      <c r="AH23" s="595"/>
      <c r="AI23" s="595"/>
      <c r="AJ23" s="595"/>
      <c r="AK23" s="595"/>
      <c r="AL23" s="596" t="s">
        <v>111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12452</v>
      </c>
      <c r="S24" s="592"/>
      <c r="T24" s="592"/>
      <c r="U24" s="592"/>
      <c r="V24" s="592"/>
      <c r="W24" s="592"/>
      <c r="X24" s="592"/>
      <c r="Y24" s="593"/>
      <c r="Z24" s="594">
        <v>0.3</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1540070</v>
      </c>
      <c r="CS24" s="581"/>
      <c r="CT24" s="581"/>
      <c r="CU24" s="581"/>
      <c r="CV24" s="581"/>
      <c r="CW24" s="581"/>
      <c r="CX24" s="581"/>
      <c r="CY24" s="582"/>
      <c r="CZ24" s="622">
        <v>39.200000000000003</v>
      </c>
      <c r="DA24" s="623"/>
      <c r="DB24" s="623"/>
      <c r="DC24" s="624"/>
      <c r="DD24" s="621">
        <v>1293491</v>
      </c>
      <c r="DE24" s="581"/>
      <c r="DF24" s="581"/>
      <c r="DG24" s="581"/>
      <c r="DH24" s="581"/>
      <c r="DI24" s="581"/>
      <c r="DJ24" s="581"/>
      <c r="DK24" s="582"/>
      <c r="DL24" s="621">
        <v>1263149</v>
      </c>
      <c r="DM24" s="581"/>
      <c r="DN24" s="581"/>
      <c r="DO24" s="581"/>
      <c r="DP24" s="581"/>
      <c r="DQ24" s="581"/>
      <c r="DR24" s="581"/>
      <c r="DS24" s="581"/>
      <c r="DT24" s="581"/>
      <c r="DU24" s="581"/>
      <c r="DV24" s="582"/>
      <c r="DW24" s="585">
        <v>41.8</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239595</v>
      </c>
      <c r="S25" s="592"/>
      <c r="T25" s="592"/>
      <c r="U25" s="592"/>
      <c r="V25" s="592"/>
      <c r="W25" s="592"/>
      <c r="X25" s="592"/>
      <c r="Y25" s="593"/>
      <c r="Z25" s="594">
        <v>5.8</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621077</v>
      </c>
      <c r="CS25" s="617"/>
      <c r="CT25" s="617"/>
      <c r="CU25" s="617"/>
      <c r="CV25" s="617"/>
      <c r="CW25" s="617"/>
      <c r="CX25" s="617"/>
      <c r="CY25" s="618"/>
      <c r="CZ25" s="625">
        <v>15.8</v>
      </c>
      <c r="DA25" s="626"/>
      <c r="DB25" s="626"/>
      <c r="DC25" s="627"/>
      <c r="DD25" s="600">
        <v>586525</v>
      </c>
      <c r="DE25" s="617"/>
      <c r="DF25" s="617"/>
      <c r="DG25" s="617"/>
      <c r="DH25" s="617"/>
      <c r="DI25" s="617"/>
      <c r="DJ25" s="617"/>
      <c r="DK25" s="618"/>
      <c r="DL25" s="600">
        <v>556667</v>
      </c>
      <c r="DM25" s="617"/>
      <c r="DN25" s="617"/>
      <c r="DO25" s="617"/>
      <c r="DP25" s="617"/>
      <c r="DQ25" s="617"/>
      <c r="DR25" s="617"/>
      <c r="DS25" s="617"/>
      <c r="DT25" s="617"/>
      <c r="DU25" s="617"/>
      <c r="DV25" s="618"/>
      <c r="DW25" s="596">
        <v>18.399999999999999</v>
      </c>
      <c r="DX25" s="619"/>
      <c r="DY25" s="619"/>
      <c r="DZ25" s="619"/>
      <c r="EA25" s="619"/>
      <c r="EB25" s="619"/>
      <c r="EC25" s="620"/>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328065</v>
      </c>
      <c r="CS26" s="592"/>
      <c r="CT26" s="592"/>
      <c r="CU26" s="592"/>
      <c r="CV26" s="592"/>
      <c r="CW26" s="592"/>
      <c r="CX26" s="592"/>
      <c r="CY26" s="593"/>
      <c r="CZ26" s="625">
        <v>8.4</v>
      </c>
      <c r="DA26" s="626"/>
      <c r="DB26" s="626"/>
      <c r="DC26" s="627"/>
      <c r="DD26" s="600">
        <v>306938</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9"/>
      <c r="DY26" s="619"/>
      <c r="DZ26" s="619"/>
      <c r="EA26" s="619"/>
      <c r="EB26" s="619"/>
      <c r="EC26" s="620"/>
    </row>
    <row r="27" spans="2:133" ht="11.25" customHeight="1">
      <c r="B27" s="588" t="s">
        <v>279</v>
      </c>
      <c r="C27" s="589"/>
      <c r="D27" s="589"/>
      <c r="E27" s="589"/>
      <c r="F27" s="589"/>
      <c r="G27" s="589"/>
      <c r="H27" s="589"/>
      <c r="I27" s="589"/>
      <c r="J27" s="589"/>
      <c r="K27" s="589"/>
      <c r="L27" s="589"/>
      <c r="M27" s="589"/>
      <c r="N27" s="589"/>
      <c r="O27" s="589"/>
      <c r="P27" s="589"/>
      <c r="Q27" s="590"/>
      <c r="R27" s="591">
        <v>291912</v>
      </c>
      <c r="S27" s="592"/>
      <c r="T27" s="592"/>
      <c r="U27" s="592"/>
      <c r="V27" s="592"/>
      <c r="W27" s="592"/>
      <c r="X27" s="592"/>
      <c r="Y27" s="593"/>
      <c r="Z27" s="594">
        <v>7.1</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323439</v>
      </c>
      <c r="BH27" s="592"/>
      <c r="BI27" s="592"/>
      <c r="BJ27" s="592"/>
      <c r="BK27" s="592"/>
      <c r="BL27" s="592"/>
      <c r="BM27" s="592"/>
      <c r="BN27" s="593"/>
      <c r="BO27" s="594">
        <v>100</v>
      </c>
      <c r="BP27" s="594"/>
      <c r="BQ27" s="594"/>
      <c r="BR27" s="594"/>
      <c r="BS27" s="600">
        <v>2681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248412</v>
      </c>
      <c r="CS27" s="617"/>
      <c r="CT27" s="617"/>
      <c r="CU27" s="617"/>
      <c r="CV27" s="617"/>
      <c r="CW27" s="617"/>
      <c r="CX27" s="617"/>
      <c r="CY27" s="618"/>
      <c r="CZ27" s="625">
        <v>6.3</v>
      </c>
      <c r="DA27" s="626"/>
      <c r="DB27" s="626"/>
      <c r="DC27" s="627"/>
      <c r="DD27" s="600">
        <v>82359</v>
      </c>
      <c r="DE27" s="617"/>
      <c r="DF27" s="617"/>
      <c r="DG27" s="617"/>
      <c r="DH27" s="617"/>
      <c r="DI27" s="617"/>
      <c r="DJ27" s="617"/>
      <c r="DK27" s="618"/>
      <c r="DL27" s="600">
        <v>81875</v>
      </c>
      <c r="DM27" s="617"/>
      <c r="DN27" s="617"/>
      <c r="DO27" s="617"/>
      <c r="DP27" s="617"/>
      <c r="DQ27" s="617"/>
      <c r="DR27" s="617"/>
      <c r="DS27" s="617"/>
      <c r="DT27" s="617"/>
      <c r="DU27" s="617"/>
      <c r="DV27" s="618"/>
      <c r="DW27" s="596">
        <v>2.7</v>
      </c>
      <c r="DX27" s="619"/>
      <c r="DY27" s="619"/>
      <c r="DZ27" s="619"/>
      <c r="EA27" s="619"/>
      <c r="EB27" s="619"/>
      <c r="EC27" s="620"/>
    </row>
    <row r="28" spans="2:133" ht="11.25" customHeight="1">
      <c r="B28" s="588" t="s">
        <v>282</v>
      </c>
      <c r="C28" s="589"/>
      <c r="D28" s="589"/>
      <c r="E28" s="589"/>
      <c r="F28" s="589"/>
      <c r="G28" s="589"/>
      <c r="H28" s="589"/>
      <c r="I28" s="589"/>
      <c r="J28" s="589"/>
      <c r="K28" s="589"/>
      <c r="L28" s="589"/>
      <c r="M28" s="589"/>
      <c r="N28" s="589"/>
      <c r="O28" s="589"/>
      <c r="P28" s="589"/>
      <c r="Q28" s="590"/>
      <c r="R28" s="591">
        <v>19341</v>
      </c>
      <c r="S28" s="592"/>
      <c r="T28" s="592"/>
      <c r="U28" s="592"/>
      <c r="V28" s="592"/>
      <c r="W28" s="592"/>
      <c r="X28" s="592"/>
      <c r="Y28" s="593"/>
      <c r="Z28" s="594">
        <v>0.5</v>
      </c>
      <c r="AA28" s="594"/>
      <c r="AB28" s="594"/>
      <c r="AC28" s="594"/>
      <c r="AD28" s="595">
        <v>1632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670581</v>
      </c>
      <c r="CS28" s="592"/>
      <c r="CT28" s="592"/>
      <c r="CU28" s="592"/>
      <c r="CV28" s="592"/>
      <c r="CW28" s="592"/>
      <c r="CX28" s="592"/>
      <c r="CY28" s="593"/>
      <c r="CZ28" s="625">
        <v>17.100000000000001</v>
      </c>
      <c r="DA28" s="626"/>
      <c r="DB28" s="626"/>
      <c r="DC28" s="627"/>
      <c r="DD28" s="600">
        <v>624607</v>
      </c>
      <c r="DE28" s="592"/>
      <c r="DF28" s="592"/>
      <c r="DG28" s="592"/>
      <c r="DH28" s="592"/>
      <c r="DI28" s="592"/>
      <c r="DJ28" s="592"/>
      <c r="DK28" s="593"/>
      <c r="DL28" s="600">
        <v>624607</v>
      </c>
      <c r="DM28" s="592"/>
      <c r="DN28" s="592"/>
      <c r="DO28" s="592"/>
      <c r="DP28" s="592"/>
      <c r="DQ28" s="592"/>
      <c r="DR28" s="592"/>
      <c r="DS28" s="592"/>
      <c r="DT28" s="592"/>
      <c r="DU28" s="592"/>
      <c r="DV28" s="593"/>
      <c r="DW28" s="596">
        <v>20.7</v>
      </c>
      <c r="DX28" s="619"/>
      <c r="DY28" s="619"/>
      <c r="DZ28" s="619"/>
      <c r="EA28" s="619"/>
      <c r="EB28" s="619"/>
      <c r="EC28" s="620"/>
    </row>
    <row r="29" spans="2:133" ht="11.25" customHeight="1">
      <c r="B29" s="588" t="s">
        <v>284</v>
      </c>
      <c r="C29" s="589"/>
      <c r="D29" s="589"/>
      <c r="E29" s="589"/>
      <c r="F29" s="589"/>
      <c r="G29" s="589"/>
      <c r="H29" s="589"/>
      <c r="I29" s="589"/>
      <c r="J29" s="589"/>
      <c r="K29" s="589"/>
      <c r="L29" s="589"/>
      <c r="M29" s="589"/>
      <c r="N29" s="589"/>
      <c r="O29" s="589"/>
      <c r="P29" s="589"/>
      <c r="Q29" s="590"/>
      <c r="R29" s="591">
        <v>2589</v>
      </c>
      <c r="S29" s="592"/>
      <c r="T29" s="592"/>
      <c r="U29" s="592"/>
      <c r="V29" s="592"/>
      <c r="W29" s="592"/>
      <c r="X29" s="592"/>
      <c r="Y29" s="593"/>
      <c r="Z29" s="594">
        <v>0.1</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670581</v>
      </c>
      <c r="CS29" s="617"/>
      <c r="CT29" s="617"/>
      <c r="CU29" s="617"/>
      <c r="CV29" s="617"/>
      <c r="CW29" s="617"/>
      <c r="CX29" s="617"/>
      <c r="CY29" s="618"/>
      <c r="CZ29" s="625">
        <v>17.100000000000001</v>
      </c>
      <c r="DA29" s="626"/>
      <c r="DB29" s="626"/>
      <c r="DC29" s="627"/>
      <c r="DD29" s="600">
        <v>624607</v>
      </c>
      <c r="DE29" s="617"/>
      <c r="DF29" s="617"/>
      <c r="DG29" s="617"/>
      <c r="DH29" s="617"/>
      <c r="DI29" s="617"/>
      <c r="DJ29" s="617"/>
      <c r="DK29" s="618"/>
      <c r="DL29" s="600">
        <v>624607</v>
      </c>
      <c r="DM29" s="617"/>
      <c r="DN29" s="617"/>
      <c r="DO29" s="617"/>
      <c r="DP29" s="617"/>
      <c r="DQ29" s="617"/>
      <c r="DR29" s="617"/>
      <c r="DS29" s="617"/>
      <c r="DT29" s="617"/>
      <c r="DU29" s="617"/>
      <c r="DV29" s="618"/>
      <c r="DW29" s="596">
        <v>20.7</v>
      </c>
      <c r="DX29" s="619"/>
      <c r="DY29" s="619"/>
      <c r="DZ29" s="619"/>
      <c r="EA29" s="619"/>
      <c r="EB29" s="619"/>
      <c r="EC29" s="620"/>
    </row>
    <row r="30" spans="2:133" ht="11.25" customHeight="1">
      <c r="B30" s="588" t="s">
        <v>289</v>
      </c>
      <c r="C30" s="589"/>
      <c r="D30" s="589"/>
      <c r="E30" s="589"/>
      <c r="F30" s="589"/>
      <c r="G30" s="589"/>
      <c r="H30" s="589"/>
      <c r="I30" s="589"/>
      <c r="J30" s="589"/>
      <c r="K30" s="589"/>
      <c r="L30" s="589"/>
      <c r="M30" s="589"/>
      <c r="N30" s="589"/>
      <c r="O30" s="589"/>
      <c r="P30" s="589"/>
      <c r="Q30" s="590"/>
      <c r="R30" s="591">
        <v>16490</v>
      </c>
      <c r="S30" s="592"/>
      <c r="T30" s="592"/>
      <c r="U30" s="592"/>
      <c r="V30" s="592"/>
      <c r="W30" s="592"/>
      <c r="X30" s="592"/>
      <c r="Y30" s="593"/>
      <c r="Z30" s="594">
        <v>0.4</v>
      </c>
      <c r="AA30" s="594"/>
      <c r="AB30" s="594"/>
      <c r="AC30" s="594"/>
      <c r="AD30" s="595" t="s">
        <v>111</v>
      </c>
      <c r="AE30" s="595"/>
      <c r="AF30" s="595"/>
      <c r="AG30" s="595"/>
      <c r="AH30" s="595"/>
      <c r="AI30" s="595"/>
      <c r="AJ30" s="595"/>
      <c r="AK30" s="595"/>
      <c r="AL30" s="596" t="s">
        <v>111</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99.6</v>
      </c>
      <c r="BH30" s="650"/>
      <c r="BI30" s="650"/>
      <c r="BJ30" s="650"/>
      <c r="BK30" s="650"/>
      <c r="BL30" s="650"/>
      <c r="BM30" s="586">
        <v>98</v>
      </c>
      <c r="BN30" s="650"/>
      <c r="BO30" s="650"/>
      <c r="BP30" s="650"/>
      <c r="BQ30" s="651"/>
      <c r="BR30" s="649">
        <v>99.6</v>
      </c>
      <c r="BS30" s="650"/>
      <c r="BT30" s="650"/>
      <c r="BU30" s="650"/>
      <c r="BV30" s="650"/>
      <c r="BW30" s="650"/>
      <c r="BX30" s="586">
        <v>97.7</v>
      </c>
      <c r="BY30" s="650"/>
      <c r="BZ30" s="650"/>
      <c r="CA30" s="650"/>
      <c r="CB30" s="651"/>
      <c r="CD30" s="654"/>
      <c r="CE30" s="655"/>
      <c r="CF30" s="605" t="s">
        <v>292</v>
      </c>
      <c r="CG30" s="606"/>
      <c r="CH30" s="606"/>
      <c r="CI30" s="606"/>
      <c r="CJ30" s="606"/>
      <c r="CK30" s="606"/>
      <c r="CL30" s="606"/>
      <c r="CM30" s="606"/>
      <c r="CN30" s="606"/>
      <c r="CO30" s="606"/>
      <c r="CP30" s="606"/>
      <c r="CQ30" s="607"/>
      <c r="CR30" s="591">
        <v>613349</v>
      </c>
      <c r="CS30" s="592"/>
      <c r="CT30" s="592"/>
      <c r="CU30" s="592"/>
      <c r="CV30" s="592"/>
      <c r="CW30" s="592"/>
      <c r="CX30" s="592"/>
      <c r="CY30" s="593"/>
      <c r="CZ30" s="625">
        <v>15.6</v>
      </c>
      <c r="DA30" s="626"/>
      <c r="DB30" s="626"/>
      <c r="DC30" s="627"/>
      <c r="DD30" s="600">
        <v>567375</v>
      </c>
      <c r="DE30" s="592"/>
      <c r="DF30" s="592"/>
      <c r="DG30" s="592"/>
      <c r="DH30" s="592"/>
      <c r="DI30" s="592"/>
      <c r="DJ30" s="592"/>
      <c r="DK30" s="593"/>
      <c r="DL30" s="600">
        <v>567375</v>
      </c>
      <c r="DM30" s="592"/>
      <c r="DN30" s="592"/>
      <c r="DO30" s="592"/>
      <c r="DP30" s="592"/>
      <c r="DQ30" s="592"/>
      <c r="DR30" s="592"/>
      <c r="DS30" s="592"/>
      <c r="DT30" s="592"/>
      <c r="DU30" s="592"/>
      <c r="DV30" s="593"/>
      <c r="DW30" s="596">
        <v>18.8</v>
      </c>
      <c r="DX30" s="619"/>
      <c r="DY30" s="619"/>
      <c r="DZ30" s="619"/>
      <c r="EA30" s="619"/>
      <c r="EB30" s="619"/>
      <c r="EC30" s="620"/>
    </row>
    <row r="31" spans="2:133" ht="11.25" customHeight="1">
      <c r="B31" s="588" t="s">
        <v>293</v>
      </c>
      <c r="C31" s="589"/>
      <c r="D31" s="589"/>
      <c r="E31" s="589"/>
      <c r="F31" s="589"/>
      <c r="G31" s="589"/>
      <c r="H31" s="589"/>
      <c r="I31" s="589"/>
      <c r="J31" s="589"/>
      <c r="K31" s="589"/>
      <c r="L31" s="589"/>
      <c r="M31" s="589"/>
      <c r="N31" s="589"/>
      <c r="O31" s="589"/>
      <c r="P31" s="589"/>
      <c r="Q31" s="590"/>
      <c r="R31" s="591">
        <v>21253</v>
      </c>
      <c r="S31" s="592"/>
      <c r="T31" s="592"/>
      <c r="U31" s="592"/>
      <c r="V31" s="592"/>
      <c r="W31" s="592"/>
      <c r="X31" s="592"/>
      <c r="Y31" s="593"/>
      <c r="Z31" s="594">
        <v>0.5</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99.2</v>
      </c>
      <c r="BH31" s="617"/>
      <c r="BI31" s="617"/>
      <c r="BJ31" s="617"/>
      <c r="BK31" s="617"/>
      <c r="BL31" s="617"/>
      <c r="BM31" s="597">
        <v>96.6</v>
      </c>
      <c r="BN31" s="647"/>
      <c r="BO31" s="647"/>
      <c r="BP31" s="647"/>
      <c r="BQ31" s="648"/>
      <c r="BR31" s="646">
        <v>99.2</v>
      </c>
      <c r="BS31" s="617"/>
      <c r="BT31" s="617"/>
      <c r="BU31" s="617"/>
      <c r="BV31" s="617"/>
      <c r="BW31" s="617"/>
      <c r="BX31" s="597">
        <v>96</v>
      </c>
      <c r="BY31" s="647"/>
      <c r="BZ31" s="647"/>
      <c r="CA31" s="647"/>
      <c r="CB31" s="648"/>
      <c r="CD31" s="654"/>
      <c r="CE31" s="655"/>
      <c r="CF31" s="605" t="s">
        <v>296</v>
      </c>
      <c r="CG31" s="606"/>
      <c r="CH31" s="606"/>
      <c r="CI31" s="606"/>
      <c r="CJ31" s="606"/>
      <c r="CK31" s="606"/>
      <c r="CL31" s="606"/>
      <c r="CM31" s="606"/>
      <c r="CN31" s="606"/>
      <c r="CO31" s="606"/>
      <c r="CP31" s="606"/>
      <c r="CQ31" s="607"/>
      <c r="CR31" s="591">
        <v>57232</v>
      </c>
      <c r="CS31" s="617"/>
      <c r="CT31" s="617"/>
      <c r="CU31" s="617"/>
      <c r="CV31" s="617"/>
      <c r="CW31" s="617"/>
      <c r="CX31" s="617"/>
      <c r="CY31" s="618"/>
      <c r="CZ31" s="625">
        <v>1.5</v>
      </c>
      <c r="DA31" s="626"/>
      <c r="DB31" s="626"/>
      <c r="DC31" s="627"/>
      <c r="DD31" s="600">
        <v>57232</v>
      </c>
      <c r="DE31" s="617"/>
      <c r="DF31" s="617"/>
      <c r="DG31" s="617"/>
      <c r="DH31" s="617"/>
      <c r="DI31" s="617"/>
      <c r="DJ31" s="617"/>
      <c r="DK31" s="618"/>
      <c r="DL31" s="600">
        <v>57232</v>
      </c>
      <c r="DM31" s="617"/>
      <c r="DN31" s="617"/>
      <c r="DO31" s="617"/>
      <c r="DP31" s="617"/>
      <c r="DQ31" s="617"/>
      <c r="DR31" s="617"/>
      <c r="DS31" s="617"/>
      <c r="DT31" s="617"/>
      <c r="DU31" s="617"/>
      <c r="DV31" s="618"/>
      <c r="DW31" s="596">
        <v>1.9</v>
      </c>
      <c r="DX31" s="619"/>
      <c r="DY31" s="619"/>
      <c r="DZ31" s="619"/>
      <c r="EA31" s="619"/>
      <c r="EB31" s="619"/>
      <c r="EC31" s="620"/>
    </row>
    <row r="32" spans="2:133" ht="11.25" customHeight="1">
      <c r="B32" s="588" t="s">
        <v>297</v>
      </c>
      <c r="C32" s="589"/>
      <c r="D32" s="589"/>
      <c r="E32" s="589"/>
      <c r="F32" s="589"/>
      <c r="G32" s="589"/>
      <c r="H32" s="589"/>
      <c r="I32" s="589"/>
      <c r="J32" s="589"/>
      <c r="K32" s="589"/>
      <c r="L32" s="589"/>
      <c r="M32" s="589"/>
      <c r="N32" s="589"/>
      <c r="O32" s="589"/>
      <c r="P32" s="589"/>
      <c r="Q32" s="590"/>
      <c r="R32" s="591">
        <v>83871</v>
      </c>
      <c r="S32" s="592"/>
      <c r="T32" s="592"/>
      <c r="U32" s="592"/>
      <c r="V32" s="592"/>
      <c r="W32" s="592"/>
      <c r="X32" s="592"/>
      <c r="Y32" s="593"/>
      <c r="Z32" s="594">
        <v>2</v>
      </c>
      <c r="AA32" s="594"/>
      <c r="AB32" s="594"/>
      <c r="AC32" s="594"/>
      <c r="AD32" s="595">
        <v>87</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99.8</v>
      </c>
      <c r="BH32" s="659"/>
      <c r="BI32" s="659"/>
      <c r="BJ32" s="659"/>
      <c r="BK32" s="659"/>
      <c r="BL32" s="659"/>
      <c r="BM32" s="660">
        <v>98.7</v>
      </c>
      <c r="BN32" s="659"/>
      <c r="BO32" s="659"/>
      <c r="BP32" s="659"/>
      <c r="BQ32" s="661"/>
      <c r="BR32" s="658">
        <v>99.8</v>
      </c>
      <c r="BS32" s="659"/>
      <c r="BT32" s="659"/>
      <c r="BU32" s="659"/>
      <c r="BV32" s="659"/>
      <c r="BW32" s="659"/>
      <c r="BX32" s="660">
        <v>98.7</v>
      </c>
      <c r="BY32" s="659"/>
      <c r="BZ32" s="659"/>
      <c r="CA32" s="659"/>
      <c r="CB32" s="661"/>
      <c r="CD32" s="656"/>
      <c r="CE32" s="657"/>
      <c r="CF32" s="605" t="s">
        <v>299</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19"/>
      <c r="DY32" s="619"/>
      <c r="DZ32" s="619"/>
      <c r="EA32" s="619"/>
      <c r="EB32" s="619"/>
      <c r="EC32" s="620"/>
    </row>
    <row r="33" spans="2:133" ht="11.25" customHeight="1">
      <c r="B33" s="588" t="s">
        <v>300</v>
      </c>
      <c r="C33" s="589"/>
      <c r="D33" s="589"/>
      <c r="E33" s="589"/>
      <c r="F33" s="589"/>
      <c r="G33" s="589"/>
      <c r="H33" s="589"/>
      <c r="I33" s="589"/>
      <c r="J33" s="589"/>
      <c r="K33" s="589"/>
      <c r="L33" s="589"/>
      <c r="M33" s="589"/>
      <c r="N33" s="589"/>
      <c r="O33" s="589"/>
      <c r="P33" s="589"/>
      <c r="Q33" s="590"/>
      <c r="R33" s="591">
        <v>231865</v>
      </c>
      <c r="S33" s="592"/>
      <c r="T33" s="592"/>
      <c r="U33" s="592"/>
      <c r="V33" s="592"/>
      <c r="W33" s="592"/>
      <c r="X33" s="592"/>
      <c r="Y33" s="593"/>
      <c r="Z33" s="594">
        <v>5.6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1874197</v>
      </c>
      <c r="CS33" s="617"/>
      <c r="CT33" s="617"/>
      <c r="CU33" s="617"/>
      <c r="CV33" s="617"/>
      <c r="CW33" s="617"/>
      <c r="CX33" s="617"/>
      <c r="CY33" s="618"/>
      <c r="CZ33" s="625">
        <v>47.7</v>
      </c>
      <c r="DA33" s="626"/>
      <c r="DB33" s="626"/>
      <c r="DC33" s="627"/>
      <c r="DD33" s="600">
        <v>1611002</v>
      </c>
      <c r="DE33" s="617"/>
      <c r="DF33" s="617"/>
      <c r="DG33" s="617"/>
      <c r="DH33" s="617"/>
      <c r="DI33" s="617"/>
      <c r="DJ33" s="617"/>
      <c r="DK33" s="618"/>
      <c r="DL33" s="600">
        <v>987136</v>
      </c>
      <c r="DM33" s="617"/>
      <c r="DN33" s="617"/>
      <c r="DO33" s="617"/>
      <c r="DP33" s="617"/>
      <c r="DQ33" s="617"/>
      <c r="DR33" s="617"/>
      <c r="DS33" s="617"/>
      <c r="DT33" s="617"/>
      <c r="DU33" s="617"/>
      <c r="DV33" s="618"/>
      <c r="DW33" s="596">
        <v>32.700000000000003</v>
      </c>
      <c r="DX33" s="619"/>
      <c r="DY33" s="619"/>
      <c r="DZ33" s="619"/>
      <c r="EA33" s="619"/>
      <c r="EB33" s="619"/>
      <c r="EC33" s="620"/>
    </row>
    <row r="34" spans="2:133" ht="11.25" customHeight="1">
      <c r="B34" s="588" t="s">
        <v>302</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445959</v>
      </c>
      <c r="CS34" s="592"/>
      <c r="CT34" s="592"/>
      <c r="CU34" s="592"/>
      <c r="CV34" s="592"/>
      <c r="CW34" s="592"/>
      <c r="CX34" s="592"/>
      <c r="CY34" s="593"/>
      <c r="CZ34" s="625">
        <v>11.4</v>
      </c>
      <c r="DA34" s="626"/>
      <c r="DB34" s="626"/>
      <c r="DC34" s="627"/>
      <c r="DD34" s="600">
        <v>368471</v>
      </c>
      <c r="DE34" s="592"/>
      <c r="DF34" s="592"/>
      <c r="DG34" s="592"/>
      <c r="DH34" s="592"/>
      <c r="DI34" s="592"/>
      <c r="DJ34" s="592"/>
      <c r="DK34" s="593"/>
      <c r="DL34" s="600">
        <v>276976</v>
      </c>
      <c r="DM34" s="592"/>
      <c r="DN34" s="592"/>
      <c r="DO34" s="592"/>
      <c r="DP34" s="592"/>
      <c r="DQ34" s="592"/>
      <c r="DR34" s="592"/>
      <c r="DS34" s="592"/>
      <c r="DT34" s="592"/>
      <c r="DU34" s="592"/>
      <c r="DV34" s="593"/>
      <c r="DW34" s="596">
        <v>9.1999999999999993</v>
      </c>
      <c r="DX34" s="619"/>
      <c r="DY34" s="619"/>
      <c r="DZ34" s="619"/>
      <c r="EA34" s="619"/>
      <c r="EB34" s="619"/>
      <c r="EC34" s="620"/>
    </row>
    <row r="35" spans="2:133" ht="11.25" customHeight="1">
      <c r="B35" s="588" t="s">
        <v>306</v>
      </c>
      <c r="C35" s="589"/>
      <c r="D35" s="589"/>
      <c r="E35" s="589"/>
      <c r="F35" s="589"/>
      <c r="G35" s="589"/>
      <c r="H35" s="589"/>
      <c r="I35" s="589"/>
      <c r="J35" s="589"/>
      <c r="K35" s="589"/>
      <c r="L35" s="589"/>
      <c r="M35" s="589"/>
      <c r="N35" s="589"/>
      <c r="O35" s="589"/>
      <c r="P35" s="589"/>
      <c r="Q35" s="590"/>
      <c r="R35" s="591">
        <v>155155</v>
      </c>
      <c r="S35" s="592"/>
      <c r="T35" s="592"/>
      <c r="U35" s="592"/>
      <c r="V35" s="592"/>
      <c r="W35" s="592"/>
      <c r="X35" s="592"/>
      <c r="Y35" s="593"/>
      <c r="Z35" s="594">
        <v>3.8</v>
      </c>
      <c r="AA35" s="594"/>
      <c r="AB35" s="594"/>
      <c r="AC35" s="594"/>
      <c r="AD35" s="595" t="s">
        <v>111</v>
      </c>
      <c r="AE35" s="595"/>
      <c r="AF35" s="595"/>
      <c r="AG35" s="595"/>
      <c r="AH35" s="595"/>
      <c r="AI35" s="595"/>
      <c r="AJ35" s="595"/>
      <c r="AK35" s="595"/>
      <c r="AL35" s="596" t="s">
        <v>111</v>
      </c>
      <c r="AM35" s="597"/>
      <c r="AN35" s="597"/>
      <c r="AO35" s="598"/>
      <c r="AP35" s="186"/>
      <c r="AQ35" s="602" t="s">
        <v>307</v>
      </c>
      <c r="AR35" s="603"/>
      <c r="AS35" s="603"/>
      <c r="AT35" s="603"/>
      <c r="AU35" s="603"/>
      <c r="AV35" s="603"/>
      <c r="AW35" s="603"/>
      <c r="AX35" s="603"/>
      <c r="AY35" s="604"/>
      <c r="AZ35" s="580">
        <v>378688</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27089</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145242</v>
      </c>
      <c r="CS35" s="617"/>
      <c r="CT35" s="617"/>
      <c r="CU35" s="617"/>
      <c r="CV35" s="617"/>
      <c r="CW35" s="617"/>
      <c r="CX35" s="617"/>
      <c r="CY35" s="618"/>
      <c r="CZ35" s="625">
        <v>3.7</v>
      </c>
      <c r="DA35" s="626"/>
      <c r="DB35" s="626"/>
      <c r="DC35" s="627"/>
      <c r="DD35" s="600">
        <v>113665</v>
      </c>
      <c r="DE35" s="617"/>
      <c r="DF35" s="617"/>
      <c r="DG35" s="617"/>
      <c r="DH35" s="617"/>
      <c r="DI35" s="617"/>
      <c r="DJ35" s="617"/>
      <c r="DK35" s="618"/>
      <c r="DL35" s="600">
        <v>109026</v>
      </c>
      <c r="DM35" s="617"/>
      <c r="DN35" s="617"/>
      <c r="DO35" s="617"/>
      <c r="DP35" s="617"/>
      <c r="DQ35" s="617"/>
      <c r="DR35" s="617"/>
      <c r="DS35" s="617"/>
      <c r="DT35" s="617"/>
      <c r="DU35" s="617"/>
      <c r="DV35" s="618"/>
      <c r="DW35" s="596">
        <v>3.6</v>
      </c>
      <c r="DX35" s="619"/>
      <c r="DY35" s="619"/>
      <c r="DZ35" s="619"/>
      <c r="EA35" s="619"/>
      <c r="EB35" s="619"/>
      <c r="EC35" s="620"/>
    </row>
    <row r="36" spans="2:133" ht="11.25" customHeight="1">
      <c r="B36" s="634" t="s">
        <v>310</v>
      </c>
      <c r="C36" s="635"/>
      <c r="D36" s="635"/>
      <c r="E36" s="635"/>
      <c r="F36" s="635"/>
      <c r="G36" s="635"/>
      <c r="H36" s="635"/>
      <c r="I36" s="635"/>
      <c r="J36" s="635"/>
      <c r="K36" s="635"/>
      <c r="L36" s="635"/>
      <c r="M36" s="635"/>
      <c r="N36" s="635"/>
      <c r="O36" s="635"/>
      <c r="P36" s="635"/>
      <c r="Q36" s="636"/>
      <c r="R36" s="663">
        <v>4128401</v>
      </c>
      <c r="S36" s="664"/>
      <c r="T36" s="664"/>
      <c r="U36" s="664"/>
      <c r="V36" s="664"/>
      <c r="W36" s="664"/>
      <c r="X36" s="664"/>
      <c r="Y36" s="665"/>
      <c r="Z36" s="666">
        <v>100</v>
      </c>
      <c r="AA36" s="666"/>
      <c r="AB36" s="666"/>
      <c r="AC36" s="666"/>
      <c r="AD36" s="667">
        <v>2866278</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140000</v>
      </c>
      <c r="BA36" s="592"/>
      <c r="BB36" s="592"/>
      <c r="BC36" s="592"/>
      <c r="BD36" s="617"/>
      <c r="BE36" s="617"/>
      <c r="BF36" s="648"/>
      <c r="BG36" s="605" t="s">
        <v>312</v>
      </c>
      <c r="BH36" s="606"/>
      <c r="BI36" s="606"/>
      <c r="BJ36" s="606"/>
      <c r="BK36" s="606"/>
      <c r="BL36" s="606"/>
      <c r="BM36" s="606"/>
      <c r="BN36" s="606"/>
      <c r="BO36" s="606"/>
      <c r="BP36" s="606"/>
      <c r="BQ36" s="606"/>
      <c r="BR36" s="606"/>
      <c r="BS36" s="606"/>
      <c r="BT36" s="606"/>
      <c r="BU36" s="607"/>
      <c r="BV36" s="591">
        <v>23851</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611911</v>
      </c>
      <c r="CS36" s="592"/>
      <c r="CT36" s="592"/>
      <c r="CU36" s="592"/>
      <c r="CV36" s="592"/>
      <c r="CW36" s="592"/>
      <c r="CX36" s="592"/>
      <c r="CY36" s="593"/>
      <c r="CZ36" s="625">
        <v>15.6</v>
      </c>
      <c r="DA36" s="626"/>
      <c r="DB36" s="626"/>
      <c r="DC36" s="627"/>
      <c r="DD36" s="600">
        <v>514247</v>
      </c>
      <c r="DE36" s="592"/>
      <c r="DF36" s="592"/>
      <c r="DG36" s="592"/>
      <c r="DH36" s="592"/>
      <c r="DI36" s="592"/>
      <c r="DJ36" s="592"/>
      <c r="DK36" s="593"/>
      <c r="DL36" s="600">
        <v>347800</v>
      </c>
      <c r="DM36" s="592"/>
      <c r="DN36" s="592"/>
      <c r="DO36" s="592"/>
      <c r="DP36" s="592"/>
      <c r="DQ36" s="592"/>
      <c r="DR36" s="592"/>
      <c r="DS36" s="592"/>
      <c r="DT36" s="592"/>
      <c r="DU36" s="592"/>
      <c r="DV36" s="593"/>
      <c r="DW36" s="596">
        <v>11.5</v>
      </c>
      <c r="DX36" s="619"/>
      <c r="DY36" s="619"/>
      <c r="DZ36" s="619"/>
      <c r="EA36" s="619"/>
      <c r="EB36" s="619"/>
      <c r="EC36" s="620"/>
    </row>
    <row r="37" spans="2:133" ht="11.25" customHeight="1">
      <c r="AQ37" s="670" t="s">
        <v>314</v>
      </c>
      <c r="AR37" s="671"/>
      <c r="AS37" s="671"/>
      <c r="AT37" s="671"/>
      <c r="AU37" s="671"/>
      <c r="AV37" s="671"/>
      <c r="AW37" s="671"/>
      <c r="AX37" s="671"/>
      <c r="AY37" s="672"/>
      <c r="AZ37" s="591">
        <v>50339</v>
      </c>
      <c r="BA37" s="592"/>
      <c r="BB37" s="592"/>
      <c r="BC37" s="592"/>
      <c r="BD37" s="617"/>
      <c r="BE37" s="617"/>
      <c r="BF37" s="648"/>
      <c r="BG37" s="605" t="s">
        <v>315</v>
      </c>
      <c r="BH37" s="606"/>
      <c r="BI37" s="606"/>
      <c r="BJ37" s="606"/>
      <c r="BK37" s="606"/>
      <c r="BL37" s="606"/>
      <c r="BM37" s="606"/>
      <c r="BN37" s="606"/>
      <c r="BO37" s="606"/>
      <c r="BP37" s="606"/>
      <c r="BQ37" s="606"/>
      <c r="BR37" s="606"/>
      <c r="BS37" s="606"/>
      <c r="BT37" s="606"/>
      <c r="BU37" s="607"/>
      <c r="BV37" s="591">
        <v>621</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303228</v>
      </c>
      <c r="CS37" s="617"/>
      <c r="CT37" s="617"/>
      <c r="CU37" s="617"/>
      <c r="CV37" s="617"/>
      <c r="CW37" s="617"/>
      <c r="CX37" s="617"/>
      <c r="CY37" s="618"/>
      <c r="CZ37" s="625">
        <v>7.7</v>
      </c>
      <c r="DA37" s="626"/>
      <c r="DB37" s="626"/>
      <c r="DC37" s="627"/>
      <c r="DD37" s="600">
        <v>300328</v>
      </c>
      <c r="DE37" s="617"/>
      <c r="DF37" s="617"/>
      <c r="DG37" s="617"/>
      <c r="DH37" s="617"/>
      <c r="DI37" s="617"/>
      <c r="DJ37" s="617"/>
      <c r="DK37" s="618"/>
      <c r="DL37" s="600">
        <v>252584</v>
      </c>
      <c r="DM37" s="617"/>
      <c r="DN37" s="617"/>
      <c r="DO37" s="617"/>
      <c r="DP37" s="617"/>
      <c r="DQ37" s="617"/>
      <c r="DR37" s="617"/>
      <c r="DS37" s="617"/>
      <c r="DT37" s="617"/>
      <c r="DU37" s="617"/>
      <c r="DV37" s="618"/>
      <c r="DW37" s="596">
        <v>8.4</v>
      </c>
      <c r="DX37" s="619"/>
      <c r="DY37" s="619"/>
      <c r="DZ37" s="619"/>
      <c r="EA37" s="619"/>
      <c r="EB37" s="619"/>
      <c r="EC37" s="620"/>
    </row>
    <row r="38" spans="2:133" ht="11.25" customHeight="1">
      <c r="AQ38" s="670" t="s">
        <v>317</v>
      </c>
      <c r="AR38" s="671"/>
      <c r="AS38" s="671"/>
      <c r="AT38" s="671"/>
      <c r="AU38" s="671"/>
      <c r="AV38" s="671"/>
      <c r="AW38" s="671"/>
      <c r="AX38" s="671"/>
      <c r="AY38" s="672"/>
      <c r="AZ38" s="591" t="s">
        <v>318</v>
      </c>
      <c r="BA38" s="592"/>
      <c r="BB38" s="592"/>
      <c r="BC38" s="592"/>
      <c r="BD38" s="617"/>
      <c r="BE38" s="617"/>
      <c r="BF38" s="648"/>
      <c r="BG38" s="605" t="s">
        <v>319</v>
      </c>
      <c r="BH38" s="606"/>
      <c r="BI38" s="606"/>
      <c r="BJ38" s="606"/>
      <c r="BK38" s="606"/>
      <c r="BL38" s="606"/>
      <c r="BM38" s="606"/>
      <c r="BN38" s="606"/>
      <c r="BO38" s="606"/>
      <c r="BP38" s="606"/>
      <c r="BQ38" s="606"/>
      <c r="BR38" s="606"/>
      <c r="BS38" s="606"/>
      <c r="BT38" s="606"/>
      <c r="BU38" s="607"/>
      <c r="BV38" s="591">
        <v>1134</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378688</v>
      </c>
      <c r="CS38" s="592"/>
      <c r="CT38" s="592"/>
      <c r="CU38" s="592"/>
      <c r="CV38" s="592"/>
      <c r="CW38" s="592"/>
      <c r="CX38" s="592"/>
      <c r="CY38" s="593"/>
      <c r="CZ38" s="625">
        <v>9.6</v>
      </c>
      <c r="DA38" s="626"/>
      <c r="DB38" s="626"/>
      <c r="DC38" s="627"/>
      <c r="DD38" s="600">
        <v>349041</v>
      </c>
      <c r="DE38" s="592"/>
      <c r="DF38" s="592"/>
      <c r="DG38" s="592"/>
      <c r="DH38" s="592"/>
      <c r="DI38" s="592"/>
      <c r="DJ38" s="592"/>
      <c r="DK38" s="593"/>
      <c r="DL38" s="600">
        <v>253334</v>
      </c>
      <c r="DM38" s="592"/>
      <c r="DN38" s="592"/>
      <c r="DO38" s="592"/>
      <c r="DP38" s="592"/>
      <c r="DQ38" s="592"/>
      <c r="DR38" s="592"/>
      <c r="DS38" s="592"/>
      <c r="DT38" s="592"/>
      <c r="DU38" s="592"/>
      <c r="DV38" s="593"/>
      <c r="DW38" s="596">
        <v>8.4</v>
      </c>
      <c r="DX38" s="619"/>
      <c r="DY38" s="619"/>
      <c r="DZ38" s="619"/>
      <c r="EA38" s="619"/>
      <c r="EB38" s="619"/>
      <c r="EC38" s="620"/>
    </row>
    <row r="39" spans="2:133" ht="11.25" customHeight="1">
      <c r="AQ39" s="670" t="s">
        <v>321</v>
      </c>
      <c r="AR39" s="671"/>
      <c r="AS39" s="671"/>
      <c r="AT39" s="671"/>
      <c r="AU39" s="671"/>
      <c r="AV39" s="671"/>
      <c r="AW39" s="671"/>
      <c r="AX39" s="671"/>
      <c r="AY39" s="672"/>
      <c r="AZ39" s="591" t="s">
        <v>318</v>
      </c>
      <c r="BA39" s="592"/>
      <c r="BB39" s="592"/>
      <c r="BC39" s="592"/>
      <c r="BD39" s="617"/>
      <c r="BE39" s="617"/>
      <c r="BF39" s="648"/>
      <c r="BG39" s="674" t="s">
        <v>322</v>
      </c>
      <c r="BH39" s="675"/>
      <c r="BI39" s="675"/>
      <c r="BJ39" s="675"/>
      <c r="BK39" s="675"/>
      <c r="BL39" s="187"/>
      <c r="BM39" s="606" t="s">
        <v>323</v>
      </c>
      <c r="BN39" s="606"/>
      <c r="BO39" s="606"/>
      <c r="BP39" s="606"/>
      <c r="BQ39" s="606"/>
      <c r="BR39" s="606"/>
      <c r="BS39" s="606"/>
      <c r="BT39" s="606"/>
      <c r="BU39" s="607"/>
      <c r="BV39" s="591">
        <v>136</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266397</v>
      </c>
      <c r="CS39" s="617"/>
      <c r="CT39" s="617"/>
      <c r="CU39" s="617"/>
      <c r="CV39" s="617"/>
      <c r="CW39" s="617"/>
      <c r="CX39" s="617"/>
      <c r="CY39" s="618"/>
      <c r="CZ39" s="625">
        <v>6.8</v>
      </c>
      <c r="DA39" s="626"/>
      <c r="DB39" s="626"/>
      <c r="DC39" s="627"/>
      <c r="DD39" s="600">
        <v>265578</v>
      </c>
      <c r="DE39" s="617"/>
      <c r="DF39" s="617"/>
      <c r="DG39" s="617"/>
      <c r="DH39" s="617"/>
      <c r="DI39" s="617"/>
      <c r="DJ39" s="617"/>
      <c r="DK39" s="618"/>
      <c r="DL39" s="600" t="s">
        <v>318</v>
      </c>
      <c r="DM39" s="617"/>
      <c r="DN39" s="617"/>
      <c r="DO39" s="617"/>
      <c r="DP39" s="617"/>
      <c r="DQ39" s="617"/>
      <c r="DR39" s="617"/>
      <c r="DS39" s="617"/>
      <c r="DT39" s="617"/>
      <c r="DU39" s="617"/>
      <c r="DV39" s="618"/>
      <c r="DW39" s="596" t="s">
        <v>318</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39708</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76</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26000</v>
      </c>
      <c r="CS40" s="592"/>
      <c r="CT40" s="592"/>
      <c r="CU40" s="592"/>
      <c r="CV40" s="592"/>
      <c r="CW40" s="592"/>
      <c r="CX40" s="592"/>
      <c r="CY40" s="593"/>
      <c r="CZ40" s="625">
        <v>0.7</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148641</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324</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7"/>
      <c r="CT41" s="617"/>
      <c r="CU41" s="617"/>
      <c r="CV41" s="617"/>
      <c r="CW41" s="617"/>
      <c r="CX41" s="617"/>
      <c r="CY41" s="618"/>
      <c r="CZ41" s="625" t="s">
        <v>331</v>
      </c>
      <c r="DA41" s="626"/>
      <c r="DB41" s="626"/>
      <c r="DC41" s="627"/>
      <c r="DD41" s="600" t="s">
        <v>331</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512478</v>
      </c>
      <c r="CS42" s="592"/>
      <c r="CT42" s="592"/>
      <c r="CU42" s="592"/>
      <c r="CV42" s="592"/>
      <c r="CW42" s="592"/>
      <c r="CX42" s="592"/>
      <c r="CY42" s="593"/>
      <c r="CZ42" s="625">
        <v>13.1</v>
      </c>
      <c r="DA42" s="684"/>
      <c r="DB42" s="684"/>
      <c r="DC42" s="685"/>
      <c r="DD42" s="600">
        <v>218025</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12688</v>
      </c>
      <c r="CS43" s="617"/>
      <c r="CT43" s="617"/>
      <c r="CU43" s="617"/>
      <c r="CV43" s="617"/>
      <c r="CW43" s="617"/>
      <c r="CX43" s="617"/>
      <c r="CY43" s="618"/>
      <c r="CZ43" s="625">
        <v>0.3</v>
      </c>
      <c r="DA43" s="626"/>
      <c r="DB43" s="626"/>
      <c r="DC43" s="627"/>
      <c r="DD43" s="600">
        <v>6536</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491320</v>
      </c>
      <c r="CS44" s="592"/>
      <c r="CT44" s="592"/>
      <c r="CU44" s="592"/>
      <c r="CV44" s="592"/>
      <c r="CW44" s="592"/>
      <c r="CX44" s="592"/>
      <c r="CY44" s="593"/>
      <c r="CZ44" s="625">
        <v>12.5</v>
      </c>
      <c r="DA44" s="684"/>
      <c r="DB44" s="684"/>
      <c r="DC44" s="685"/>
      <c r="DD44" s="600">
        <v>211377</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338</v>
      </c>
      <c r="CG45" s="589"/>
      <c r="CH45" s="589"/>
      <c r="CI45" s="589"/>
      <c r="CJ45" s="589"/>
      <c r="CK45" s="589"/>
      <c r="CL45" s="589"/>
      <c r="CM45" s="589"/>
      <c r="CN45" s="589"/>
      <c r="CO45" s="589"/>
      <c r="CP45" s="589"/>
      <c r="CQ45" s="590"/>
      <c r="CR45" s="591">
        <v>251168</v>
      </c>
      <c r="CS45" s="617"/>
      <c r="CT45" s="617"/>
      <c r="CU45" s="617"/>
      <c r="CV45" s="617"/>
      <c r="CW45" s="617"/>
      <c r="CX45" s="617"/>
      <c r="CY45" s="618"/>
      <c r="CZ45" s="625">
        <v>6.4</v>
      </c>
      <c r="DA45" s="626"/>
      <c r="DB45" s="626"/>
      <c r="DC45" s="627"/>
      <c r="DD45" s="600">
        <v>30173</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339</v>
      </c>
      <c r="CG46" s="589"/>
      <c r="CH46" s="589"/>
      <c r="CI46" s="589"/>
      <c r="CJ46" s="589"/>
      <c r="CK46" s="589"/>
      <c r="CL46" s="589"/>
      <c r="CM46" s="589"/>
      <c r="CN46" s="589"/>
      <c r="CO46" s="589"/>
      <c r="CP46" s="589"/>
      <c r="CQ46" s="590"/>
      <c r="CR46" s="591">
        <v>226282</v>
      </c>
      <c r="CS46" s="592"/>
      <c r="CT46" s="592"/>
      <c r="CU46" s="592"/>
      <c r="CV46" s="592"/>
      <c r="CW46" s="592"/>
      <c r="CX46" s="592"/>
      <c r="CY46" s="593"/>
      <c r="CZ46" s="625">
        <v>5.8</v>
      </c>
      <c r="DA46" s="684"/>
      <c r="DB46" s="684"/>
      <c r="DC46" s="685"/>
      <c r="DD46" s="600">
        <v>171698</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340</v>
      </c>
      <c r="CG47" s="589"/>
      <c r="CH47" s="589"/>
      <c r="CI47" s="589"/>
      <c r="CJ47" s="589"/>
      <c r="CK47" s="589"/>
      <c r="CL47" s="589"/>
      <c r="CM47" s="589"/>
      <c r="CN47" s="589"/>
      <c r="CO47" s="589"/>
      <c r="CP47" s="589"/>
      <c r="CQ47" s="590"/>
      <c r="CR47" s="591">
        <v>21158</v>
      </c>
      <c r="CS47" s="617"/>
      <c r="CT47" s="617"/>
      <c r="CU47" s="617"/>
      <c r="CV47" s="617"/>
      <c r="CW47" s="617"/>
      <c r="CX47" s="617"/>
      <c r="CY47" s="618"/>
      <c r="CZ47" s="625">
        <v>0.5</v>
      </c>
      <c r="DA47" s="626"/>
      <c r="DB47" s="626"/>
      <c r="DC47" s="627"/>
      <c r="DD47" s="600">
        <v>6648</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341</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84"/>
      <c r="DB48" s="684"/>
      <c r="DC48" s="685"/>
      <c r="DD48" s="600" t="s">
        <v>318</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342</v>
      </c>
      <c r="CE49" s="635"/>
      <c r="CF49" s="635"/>
      <c r="CG49" s="635"/>
      <c r="CH49" s="635"/>
      <c r="CI49" s="635"/>
      <c r="CJ49" s="635"/>
      <c r="CK49" s="635"/>
      <c r="CL49" s="635"/>
      <c r="CM49" s="635"/>
      <c r="CN49" s="635"/>
      <c r="CO49" s="635"/>
      <c r="CP49" s="635"/>
      <c r="CQ49" s="636"/>
      <c r="CR49" s="663">
        <v>3926745</v>
      </c>
      <c r="CS49" s="659"/>
      <c r="CT49" s="659"/>
      <c r="CU49" s="659"/>
      <c r="CV49" s="659"/>
      <c r="CW49" s="659"/>
      <c r="CX49" s="659"/>
      <c r="CY49" s="686"/>
      <c r="CZ49" s="687">
        <v>100</v>
      </c>
      <c r="DA49" s="688"/>
      <c r="DB49" s="688"/>
      <c r="DC49" s="689"/>
      <c r="DD49" s="690">
        <v>3122518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4128</v>
      </c>
      <c r="R7" s="721"/>
      <c r="S7" s="721"/>
      <c r="T7" s="721"/>
      <c r="U7" s="721"/>
      <c r="V7" s="721">
        <v>3927</v>
      </c>
      <c r="W7" s="721"/>
      <c r="X7" s="721"/>
      <c r="Y7" s="721"/>
      <c r="Z7" s="721"/>
      <c r="AA7" s="721">
        <v>201</v>
      </c>
      <c r="AB7" s="721"/>
      <c r="AC7" s="721"/>
      <c r="AD7" s="721"/>
      <c r="AE7" s="722"/>
      <c r="AF7" s="723">
        <v>188</v>
      </c>
      <c r="AG7" s="724"/>
      <c r="AH7" s="724"/>
      <c r="AI7" s="724"/>
      <c r="AJ7" s="725"/>
      <c r="AK7" s="760">
        <v>16</v>
      </c>
      <c r="AL7" s="761"/>
      <c r="AM7" s="761"/>
      <c r="AN7" s="761"/>
      <c r="AO7" s="761"/>
      <c r="AP7" s="761">
        <v>4002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4128</v>
      </c>
      <c r="R23" s="780"/>
      <c r="S23" s="780"/>
      <c r="T23" s="780"/>
      <c r="U23" s="780"/>
      <c r="V23" s="780">
        <v>3927</v>
      </c>
      <c r="W23" s="780"/>
      <c r="X23" s="780"/>
      <c r="Y23" s="780"/>
      <c r="Z23" s="780"/>
      <c r="AA23" s="780">
        <v>201</v>
      </c>
      <c r="AB23" s="780"/>
      <c r="AC23" s="780"/>
      <c r="AD23" s="780"/>
      <c r="AE23" s="781"/>
      <c r="AF23" s="782">
        <v>188</v>
      </c>
      <c r="AG23" s="780"/>
      <c r="AH23" s="780"/>
      <c r="AI23" s="780"/>
      <c r="AJ23" s="783"/>
      <c r="AK23" s="784"/>
      <c r="AL23" s="785"/>
      <c r="AM23" s="785"/>
      <c r="AN23" s="785"/>
      <c r="AO23" s="785"/>
      <c r="AP23" s="780">
        <v>4002</v>
      </c>
      <c r="AQ23" s="780"/>
      <c r="AR23" s="780"/>
      <c r="AS23" s="780"/>
      <c r="AT23" s="780"/>
      <c r="AU23" s="786"/>
      <c r="AV23" s="786"/>
      <c r="AW23" s="786"/>
      <c r="AX23" s="786"/>
      <c r="AY23" s="787"/>
      <c r="AZ23" s="795" t="s">
        <v>369</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578</v>
      </c>
      <c r="R28" s="809"/>
      <c r="S28" s="809"/>
      <c r="T28" s="809"/>
      <c r="U28" s="809"/>
      <c r="V28" s="809">
        <v>551</v>
      </c>
      <c r="W28" s="809"/>
      <c r="X28" s="809"/>
      <c r="Y28" s="809"/>
      <c r="Z28" s="809"/>
      <c r="AA28" s="809">
        <v>27</v>
      </c>
      <c r="AB28" s="809"/>
      <c r="AC28" s="809"/>
      <c r="AD28" s="809"/>
      <c r="AE28" s="810"/>
      <c r="AF28" s="811">
        <v>27</v>
      </c>
      <c r="AG28" s="809"/>
      <c r="AH28" s="809"/>
      <c r="AI28" s="809"/>
      <c r="AJ28" s="812"/>
      <c r="AK28" s="813">
        <v>40</v>
      </c>
      <c r="AL28" s="804"/>
      <c r="AM28" s="804"/>
      <c r="AN28" s="804"/>
      <c r="AO28" s="804"/>
      <c r="AP28" s="804" t="s">
        <v>536</v>
      </c>
      <c r="AQ28" s="804"/>
      <c r="AR28" s="804"/>
      <c r="AS28" s="804"/>
      <c r="AT28" s="804"/>
      <c r="AU28" s="804" t="s">
        <v>536</v>
      </c>
      <c r="AV28" s="804"/>
      <c r="AW28" s="804"/>
      <c r="AX28" s="804"/>
      <c r="AY28" s="804"/>
      <c r="AZ28" s="805" t="s">
        <v>536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404</v>
      </c>
      <c r="R29" s="745"/>
      <c r="S29" s="745"/>
      <c r="T29" s="745"/>
      <c r="U29" s="745"/>
      <c r="V29" s="745">
        <v>397</v>
      </c>
      <c r="W29" s="745"/>
      <c r="X29" s="745"/>
      <c r="Y29" s="745"/>
      <c r="Z29" s="745"/>
      <c r="AA29" s="745">
        <v>7</v>
      </c>
      <c r="AB29" s="745"/>
      <c r="AC29" s="745"/>
      <c r="AD29" s="745"/>
      <c r="AE29" s="746"/>
      <c r="AF29" s="747">
        <v>7</v>
      </c>
      <c r="AG29" s="748"/>
      <c r="AH29" s="748"/>
      <c r="AI29" s="748"/>
      <c r="AJ29" s="749"/>
      <c r="AK29" s="816">
        <v>65</v>
      </c>
      <c r="AL29" s="817"/>
      <c r="AM29" s="817"/>
      <c r="AN29" s="817"/>
      <c r="AO29" s="817"/>
      <c r="AP29" s="817" t="s">
        <v>536</v>
      </c>
      <c r="AQ29" s="817"/>
      <c r="AR29" s="817"/>
      <c r="AS29" s="817"/>
      <c r="AT29" s="817"/>
      <c r="AU29" s="817" t="s">
        <v>536</v>
      </c>
      <c r="AV29" s="817"/>
      <c r="AW29" s="817"/>
      <c r="AX29" s="817"/>
      <c r="AY29" s="817"/>
      <c r="AZ29" s="818" t="s">
        <v>536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51</v>
      </c>
      <c r="R30" s="745"/>
      <c r="S30" s="745"/>
      <c r="T30" s="745"/>
      <c r="U30" s="745"/>
      <c r="V30" s="745">
        <v>51</v>
      </c>
      <c r="W30" s="745"/>
      <c r="X30" s="745"/>
      <c r="Y30" s="745"/>
      <c r="Z30" s="745"/>
      <c r="AA30" s="745">
        <v>0</v>
      </c>
      <c r="AB30" s="745"/>
      <c r="AC30" s="745"/>
      <c r="AD30" s="745"/>
      <c r="AE30" s="746"/>
      <c r="AF30" s="747">
        <v>0</v>
      </c>
      <c r="AG30" s="748"/>
      <c r="AH30" s="748"/>
      <c r="AI30" s="748"/>
      <c r="AJ30" s="749"/>
      <c r="AK30" s="816">
        <v>83</v>
      </c>
      <c r="AL30" s="817"/>
      <c r="AM30" s="817"/>
      <c r="AN30" s="817"/>
      <c r="AO30" s="817"/>
      <c r="AP30" s="817" t="s">
        <v>536</v>
      </c>
      <c r="AQ30" s="817"/>
      <c r="AR30" s="817"/>
      <c r="AS30" s="817"/>
      <c r="AT30" s="817"/>
      <c r="AU30" s="817" t="s">
        <v>536</v>
      </c>
      <c r="AV30" s="817"/>
      <c r="AW30" s="817"/>
      <c r="AX30" s="817"/>
      <c r="AY30" s="817"/>
      <c r="AZ30" s="818" t="s">
        <v>536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153</v>
      </c>
      <c r="R31" s="745"/>
      <c r="S31" s="745"/>
      <c r="T31" s="745"/>
      <c r="U31" s="745"/>
      <c r="V31" s="745">
        <v>153</v>
      </c>
      <c r="W31" s="745"/>
      <c r="X31" s="745"/>
      <c r="Y31" s="745"/>
      <c r="Z31" s="745"/>
      <c r="AA31" s="745">
        <v>0</v>
      </c>
      <c r="AB31" s="745"/>
      <c r="AC31" s="745"/>
      <c r="AD31" s="745"/>
      <c r="AE31" s="746"/>
      <c r="AF31" s="747">
        <v>0</v>
      </c>
      <c r="AG31" s="748"/>
      <c r="AH31" s="748"/>
      <c r="AI31" s="748"/>
      <c r="AJ31" s="749"/>
      <c r="AK31" s="816">
        <v>50</v>
      </c>
      <c r="AL31" s="817"/>
      <c r="AM31" s="817"/>
      <c r="AN31" s="817"/>
      <c r="AO31" s="817"/>
      <c r="AP31" s="817">
        <v>610</v>
      </c>
      <c r="AQ31" s="817"/>
      <c r="AR31" s="817"/>
      <c r="AS31" s="817"/>
      <c r="AT31" s="817"/>
      <c r="AU31" s="817">
        <v>119</v>
      </c>
      <c r="AV31" s="817"/>
      <c r="AW31" s="817"/>
      <c r="AX31" s="817"/>
      <c r="AY31" s="817"/>
      <c r="AZ31" s="818" t="s">
        <v>536</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469</v>
      </c>
      <c r="R32" s="745"/>
      <c r="S32" s="745"/>
      <c r="T32" s="745"/>
      <c r="U32" s="745"/>
      <c r="V32" s="745">
        <v>469</v>
      </c>
      <c r="W32" s="745"/>
      <c r="X32" s="745"/>
      <c r="Y32" s="745"/>
      <c r="Z32" s="745"/>
      <c r="AA32" s="745">
        <v>0</v>
      </c>
      <c r="AB32" s="745"/>
      <c r="AC32" s="745"/>
      <c r="AD32" s="745"/>
      <c r="AE32" s="746"/>
      <c r="AF32" s="747">
        <v>0</v>
      </c>
      <c r="AG32" s="748"/>
      <c r="AH32" s="748"/>
      <c r="AI32" s="748"/>
      <c r="AJ32" s="749"/>
      <c r="AK32" s="816">
        <v>140</v>
      </c>
      <c r="AL32" s="817"/>
      <c r="AM32" s="817"/>
      <c r="AN32" s="817"/>
      <c r="AO32" s="817"/>
      <c r="AP32" s="817">
        <v>1443</v>
      </c>
      <c r="AQ32" s="817"/>
      <c r="AR32" s="817"/>
      <c r="AS32" s="817"/>
      <c r="AT32" s="817"/>
      <c r="AU32" s="817">
        <v>1299</v>
      </c>
      <c r="AV32" s="817"/>
      <c r="AW32" s="817"/>
      <c r="AX32" s="817"/>
      <c r="AY32" s="817"/>
      <c r="AZ32" s="818" t="s">
        <v>536</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79</v>
      </c>
      <c r="R33" s="745"/>
      <c r="S33" s="745"/>
      <c r="T33" s="745"/>
      <c r="U33" s="745"/>
      <c r="V33" s="745">
        <v>77</v>
      </c>
      <c r="W33" s="745"/>
      <c r="X33" s="745"/>
      <c r="Y33" s="745"/>
      <c r="Z33" s="745"/>
      <c r="AA33" s="745">
        <v>0</v>
      </c>
      <c r="AB33" s="745"/>
      <c r="AC33" s="745"/>
      <c r="AD33" s="745"/>
      <c r="AE33" s="746"/>
      <c r="AF33" s="747">
        <v>2</v>
      </c>
      <c r="AG33" s="748"/>
      <c r="AH33" s="748"/>
      <c r="AI33" s="748"/>
      <c r="AJ33" s="749"/>
      <c r="AK33" s="816">
        <v>0</v>
      </c>
      <c r="AL33" s="817"/>
      <c r="AM33" s="817"/>
      <c r="AN33" s="817"/>
      <c r="AO33" s="817"/>
      <c r="AP33" s="817">
        <v>26</v>
      </c>
      <c r="AQ33" s="817"/>
      <c r="AR33" s="817"/>
      <c r="AS33" s="817"/>
      <c r="AT33" s="817"/>
      <c r="AU33" s="817">
        <v>0</v>
      </c>
      <c r="AV33" s="817"/>
      <c r="AW33" s="817"/>
      <c r="AX33" s="817"/>
      <c r="AY33" s="817"/>
      <c r="AZ33" s="818" t="s">
        <v>536</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36</v>
      </c>
      <c r="AG63" s="828"/>
      <c r="AH63" s="828"/>
      <c r="AI63" s="828"/>
      <c r="AJ63" s="829"/>
      <c r="AK63" s="830"/>
      <c r="AL63" s="825"/>
      <c r="AM63" s="825"/>
      <c r="AN63" s="825"/>
      <c r="AO63" s="825"/>
      <c r="AP63" s="828">
        <v>2079</v>
      </c>
      <c r="AQ63" s="828"/>
      <c r="AR63" s="828"/>
      <c r="AS63" s="828"/>
      <c r="AT63" s="828"/>
      <c r="AU63" s="828">
        <v>1418</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391</v>
      </c>
      <c r="R66" s="704"/>
      <c r="S66" s="704"/>
      <c r="T66" s="704"/>
      <c r="U66" s="705"/>
      <c r="V66" s="703" t="s">
        <v>392</v>
      </c>
      <c r="W66" s="704"/>
      <c r="X66" s="704"/>
      <c r="Y66" s="704"/>
      <c r="Z66" s="705"/>
      <c r="AA66" s="703" t="s">
        <v>393</v>
      </c>
      <c r="AB66" s="704"/>
      <c r="AC66" s="704"/>
      <c r="AD66" s="704"/>
      <c r="AE66" s="705"/>
      <c r="AF66" s="838" t="s">
        <v>394</v>
      </c>
      <c r="AG66" s="799"/>
      <c r="AH66" s="799"/>
      <c r="AI66" s="799"/>
      <c r="AJ66" s="839"/>
      <c r="AK66" s="703" t="s">
        <v>395</v>
      </c>
      <c r="AL66" s="727"/>
      <c r="AM66" s="727"/>
      <c r="AN66" s="727"/>
      <c r="AO66" s="728"/>
      <c r="AP66" s="703" t="s">
        <v>396</v>
      </c>
      <c r="AQ66" s="704"/>
      <c r="AR66" s="704"/>
      <c r="AS66" s="704"/>
      <c r="AT66" s="705"/>
      <c r="AU66" s="703" t="s">
        <v>397</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537</v>
      </c>
      <c r="C68" s="856"/>
      <c r="D68" s="856"/>
      <c r="E68" s="856"/>
      <c r="F68" s="856"/>
      <c r="G68" s="856"/>
      <c r="H68" s="856"/>
      <c r="I68" s="856"/>
      <c r="J68" s="856"/>
      <c r="K68" s="856"/>
      <c r="L68" s="856"/>
      <c r="M68" s="856"/>
      <c r="N68" s="856"/>
      <c r="O68" s="856"/>
      <c r="P68" s="857"/>
      <c r="Q68" s="858">
        <v>538</v>
      </c>
      <c r="R68" s="852"/>
      <c r="S68" s="852"/>
      <c r="T68" s="852"/>
      <c r="U68" s="852"/>
      <c r="V68" s="852">
        <v>516</v>
      </c>
      <c r="W68" s="852"/>
      <c r="X68" s="852"/>
      <c r="Y68" s="852"/>
      <c r="Z68" s="852"/>
      <c r="AA68" s="852">
        <v>22</v>
      </c>
      <c r="AB68" s="852"/>
      <c r="AC68" s="852"/>
      <c r="AD68" s="852"/>
      <c r="AE68" s="852"/>
      <c r="AF68" s="852">
        <v>22</v>
      </c>
      <c r="AG68" s="852"/>
      <c r="AH68" s="852"/>
      <c r="AI68" s="852"/>
      <c r="AJ68" s="852"/>
      <c r="AK68" s="852" t="s">
        <v>536</v>
      </c>
      <c r="AL68" s="852"/>
      <c r="AM68" s="852"/>
      <c r="AN68" s="852"/>
      <c r="AO68" s="852"/>
      <c r="AP68" s="852">
        <v>906</v>
      </c>
      <c r="AQ68" s="852"/>
      <c r="AR68" s="852"/>
      <c r="AS68" s="852"/>
      <c r="AT68" s="852"/>
      <c r="AU68" s="852">
        <v>264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970</v>
      </c>
      <c r="R69" s="817"/>
      <c r="S69" s="817"/>
      <c r="T69" s="817"/>
      <c r="U69" s="817"/>
      <c r="V69" s="817">
        <v>943</v>
      </c>
      <c r="W69" s="817"/>
      <c r="X69" s="817"/>
      <c r="Y69" s="817"/>
      <c r="Z69" s="817"/>
      <c r="AA69" s="817">
        <v>27</v>
      </c>
      <c r="AB69" s="817"/>
      <c r="AC69" s="817"/>
      <c r="AD69" s="817"/>
      <c r="AE69" s="817"/>
      <c r="AF69" s="817">
        <v>27</v>
      </c>
      <c r="AG69" s="817"/>
      <c r="AH69" s="817"/>
      <c r="AI69" s="817"/>
      <c r="AJ69" s="817"/>
      <c r="AK69" s="817" t="s">
        <v>536</v>
      </c>
      <c r="AL69" s="817"/>
      <c r="AM69" s="817"/>
      <c r="AN69" s="817"/>
      <c r="AO69" s="817"/>
      <c r="AP69" s="817">
        <v>41</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398</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49</v>
      </c>
      <c r="AG88" s="828"/>
      <c r="AH88" s="828"/>
      <c r="AI88" s="828"/>
      <c r="AJ88" s="828"/>
      <c r="AK88" s="825"/>
      <c r="AL88" s="825"/>
      <c r="AM88" s="825"/>
      <c r="AN88" s="825"/>
      <c r="AO88" s="825"/>
      <c r="AP88" s="828">
        <v>947</v>
      </c>
      <c r="AQ88" s="828"/>
      <c r="AR88" s="828"/>
      <c r="AS88" s="828"/>
      <c r="AT88" s="828"/>
      <c r="AU88" s="828">
        <v>264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399</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400</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401</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404</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405</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406</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407</v>
      </c>
      <c r="AB109" s="881"/>
      <c r="AC109" s="881"/>
      <c r="AD109" s="881"/>
      <c r="AE109" s="882"/>
      <c r="AF109" s="880" t="s">
        <v>286</v>
      </c>
      <c r="AG109" s="881"/>
      <c r="AH109" s="881"/>
      <c r="AI109" s="881"/>
      <c r="AJ109" s="882"/>
      <c r="AK109" s="880" t="s">
        <v>285</v>
      </c>
      <c r="AL109" s="881"/>
      <c r="AM109" s="881"/>
      <c r="AN109" s="881"/>
      <c r="AO109" s="882"/>
      <c r="AP109" s="880" t="s">
        <v>408</v>
      </c>
      <c r="AQ109" s="881"/>
      <c r="AR109" s="881"/>
      <c r="AS109" s="881"/>
      <c r="AT109" s="883"/>
      <c r="AU109" s="902" t="s">
        <v>406</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407</v>
      </c>
      <c r="BR109" s="881"/>
      <c r="BS109" s="881"/>
      <c r="BT109" s="881"/>
      <c r="BU109" s="882"/>
      <c r="BV109" s="880" t="s">
        <v>286</v>
      </c>
      <c r="BW109" s="881"/>
      <c r="BX109" s="881"/>
      <c r="BY109" s="881"/>
      <c r="BZ109" s="882"/>
      <c r="CA109" s="880" t="s">
        <v>285</v>
      </c>
      <c r="CB109" s="881"/>
      <c r="CC109" s="881"/>
      <c r="CD109" s="881"/>
      <c r="CE109" s="882"/>
      <c r="CF109" s="903" t="s">
        <v>408</v>
      </c>
      <c r="CG109" s="903"/>
      <c r="CH109" s="903"/>
      <c r="CI109" s="903"/>
      <c r="CJ109" s="903"/>
      <c r="CK109" s="880" t="s">
        <v>409</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407</v>
      </c>
      <c r="DH109" s="881"/>
      <c r="DI109" s="881"/>
      <c r="DJ109" s="881"/>
      <c r="DK109" s="882"/>
      <c r="DL109" s="880" t="s">
        <v>286</v>
      </c>
      <c r="DM109" s="881"/>
      <c r="DN109" s="881"/>
      <c r="DO109" s="881"/>
      <c r="DP109" s="882"/>
      <c r="DQ109" s="880" t="s">
        <v>285</v>
      </c>
      <c r="DR109" s="881"/>
      <c r="DS109" s="881"/>
      <c r="DT109" s="881"/>
      <c r="DU109" s="882"/>
      <c r="DV109" s="880" t="s">
        <v>408</v>
      </c>
      <c r="DW109" s="881"/>
      <c r="DX109" s="881"/>
      <c r="DY109" s="881"/>
      <c r="DZ109" s="883"/>
    </row>
    <row r="110" spans="1:131" s="197" customFormat="1" ht="26.25" customHeight="1">
      <c r="A110" s="884" t="s">
        <v>410</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778940</v>
      </c>
      <c r="AB110" s="888"/>
      <c r="AC110" s="888"/>
      <c r="AD110" s="888"/>
      <c r="AE110" s="889"/>
      <c r="AF110" s="890">
        <v>705343</v>
      </c>
      <c r="AG110" s="888"/>
      <c r="AH110" s="888"/>
      <c r="AI110" s="888"/>
      <c r="AJ110" s="889"/>
      <c r="AK110" s="890">
        <v>670581</v>
      </c>
      <c r="AL110" s="888"/>
      <c r="AM110" s="888"/>
      <c r="AN110" s="888"/>
      <c r="AO110" s="889"/>
      <c r="AP110" s="891">
        <v>27.8</v>
      </c>
      <c r="AQ110" s="892"/>
      <c r="AR110" s="892"/>
      <c r="AS110" s="892"/>
      <c r="AT110" s="893"/>
      <c r="AU110" s="894" t="s">
        <v>60</v>
      </c>
      <c r="AV110" s="895"/>
      <c r="AW110" s="895"/>
      <c r="AX110" s="895"/>
      <c r="AY110" s="896"/>
      <c r="AZ110" s="938" t="s">
        <v>411</v>
      </c>
      <c r="BA110" s="885"/>
      <c r="BB110" s="885"/>
      <c r="BC110" s="885"/>
      <c r="BD110" s="885"/>
      <c r="BE110" s="885"/>
      <c r="BF110" s="885"/>
      <c r="BG110" s="885"/>
      <c r="BH110" s="885"/>
      <c r="BI110" s="885"/>
      <c r="BJ110" s="885"/>
      <c r="BK110" s="885"/>
      <c r="BL110" s="885"/>
      <c r="BM110" s="885"/>
      <c r="BN110" s="885"/>
      <c r="BO110" s="885"/>
      <c r="BP110" s="886"/>
      <c r="BQ110" s="924">
        <v>4546398</v>
      </c>
      <c r="BR110" s="925"/>
      <c r="BS110" s="925"/>
      <c r="BT110" s="925"/>
      <c r="BU110" s="925"/>
      <c r="BV110" s="925">
        <v>4383571</v>
      </c>
      <c r="BW110" s="925"/>
      <c r="BX110" s="925"/>
      <c r="BY110" s="925"/>
      <c r="BZ110" s="925"/>
      <c r="CA110" s="925">
        <v>4002087</v>
      </c>
      <c r="CB110" s="925"/>
      <c r="CC110" s="925"/>
      <c r="CD110" s="925"/>
      <c r="CE110" s="925"/>
      <c r="CF110" s="939">
        <v>165.8</v>
      </c>
      <c r="CG110" s="940"/>
      <c r="CH110" s="940"/>
      <c r="CI110" s="940"/>
      <c r="CJ110" s="940"/>
      <c r="CK110" s="941" t="s">
        <v>412</v>
      </c>
      <c r="CL110" s="942"/>
      <c r="CM110" s="921" t="s">
        <v>413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414</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415</v>
      </c>
      <c r="BA111" s="948"/>
      <c r="BB111" s="948"/>
      <c r="BC111" s="948"/>
      <c r="BD111" s="948"/>
      <c r="BE111" s="948"/>
      <c r="BF111" s="948"/>
      <c r="BG111" s="948"/>
      <c r="BH111" s="948"/>
      <c r="BI111" s="948"/>
      <c r="BJ111" s="948"/>
      <c r="BK111" s="948"/>
      <c r="BL111" s="948"/>
      <c r="BM111" s="948"/>
      <c r="BN111" s="948"/>
      <c r="BO111" s="948"/>
      <c r="BP111" s="949"/>
      <c r="BQ111" s="917">
        <v>88409</v>
      </c>
      <c r="BR111" s="918"/>
      <c r="BS111" s="918"/>
      <c r="BT111" s="918"/>
      <c r="BU111" s="918"/>
      <c r="BV111" s="918">
        <v>50927</v>
      </c>
      <c r="BW111" s="918"/>
      <c r="BX111" s="918"/>
      <c r="BY111" s="918"/>
      <c r="BZ111" s="918"/>
      <c r="CA111" s="918">
        <v>42321</v>
      </c>
      <c r="CB111" s="918"/>
      <c r="CC111" s="918"/>
      <c r="CD111" s="918"/>
      <c r="CE111" s="918"/>
      <c r="CF111" s="912">
        <v>1.8</v>
      </c>
      <c r="CG111" s="913"/>
      <c r="CH111" s="913"/>
      <c r="CI111" s="913"/>
      <c r="CJ111" s="913"/>
      <c r="CK111" s="943"/>
      <c r="CL111" s="944"/>
      <c r="CM111" s="914" t="s">
        <v>416</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417</v>
      </c>
      <c r="B112" s="951"/>
      <c r="C112" s="948" t="s">
        <v>418</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419</v>
      </c>
      <c r="BA112" s="948"/>
      <c r="BB112" s="948"/>
      <c r="BC112" s="948"/>
      <c r="BD112" s="948"/>
      <c r="BE112" s="948"/>
      <c r="BF112" s="948"/>
      <c r="BG112" s="948"/>
      <c r="BH112" s="948"/>
      <c r="BI112" s="948"/>
      <c r="BJ112" s="948"/>
      <c r="BK112" s="948"/>
      <c r="BL112" s="948"/>
      <c r="BM112" s="948"/>
      <c r="BN112" s="948"/>
      <c r="BO112" s="948"/>
      <c r="BP112" s="949"/>
      <c r="BQ112" s="917">
        <v>1414401</v>
      </c>
      <c r="BR112" s="918"/>
      <c r="BS112" s="918"/>
      <c r="BT112" s="918"/>
      <c r="BU112" s="918"/>
      <c r="BV112" s="918">
        <v>1417526</v>
      </c>
      <c r="BW112" s="918"/>
      <c r="BX112" s="918"/>
      <c r="BY112" s="918"/>
      <c r="BZ112" s="918"/>
      <c r="CA112" s="918">
        <v>1417813</v>
      </c>
      <c r="CB112" s="918"/>
      <c r="CC112" s="918"/>
      <c r="CD112" s="918"/>
      <c r="CE112" s="918"/>
      <c r="CF112" s="912">
        <v>58.7</v>
      </c>
      <c r="CG112" s="913"/>
      <c r="CH112" s="913"/>
      <c r="CI112" s="913"/>
      <c r="CJ112" s="913"/>
      <c r="CK112" s="943"/>
      <c r="CL112" s="944"/>
      <c r="CM112" s="914" t="s">
        <v>420</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421</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128357</v>
      </c>
      <c r="AB113" s="932"/>
      <c r="AC113" s="932"/>
      <c r="AD113" s="932"/>
      <c r="AE113" s="933"/>
      <c r="AF113" s="934">
        <v>122434</v>
      </c>
      <c r="AG113" s="932"/>
      <c r="AH113" s="932"/>
      <c r="AI113" s="932"/>
      <c r="AJ113" s="933"/>
      <c r="AK113" s="934">
        <v>112680</v>
      </c>
      <c r="AL113" s="932"/>
      <c r="AM113" s="932"/>
      <c r="AN113" s="932"/>
      <c r="AO113" s="933"/>
      <c r="AP113" s="935">
        <v>4.7</v>
      </c>
      <c r="AQ113" s="936"/>
      <c r="AR113" s="936"/>
      <c r="AS113" s="936"/>
      <c r="AT113" s="937"/>
      <c r="AU113" s="897"/>
      <c r="AV113" s="898"/>
      <c r="AW113" s="898"/>
      <c r="AX113" s="898"/>
      <c r="AY113" s="899"/>
      <c r="AZ113" s="947" t="s">
        <v>422</v>
      </c>
      <c r="BA113" s="948"/>
      <c r="BB113" s="948"/>
      <c r="BC113" s="948"/>
      <c r="BD113" s="948"/>
      <c r="BE113" s="948"/>
      <c r="BF113" s="948"/>
      <c r="BG113" s="948"/>
      <c r="BH113" s="948"/>
      <c r="BI113" s="948"/>
      <c r="BJ113" s="948"/>
      <c r="BK113" s="948"/>
      <c r="BL113" s="948"/>
      <c r="BM113" s="948"/>
      <c r="BN113" s="948"/>
      <c r="BO113" s="948"/>
      <c r="BP113" s="949"/>
      <c r="BQ113" s="917">
        <v>376423</v>
      </c>
      <c r="BR113" s="918"/>
      <c r="BS113" s="918"/>
      <c r="BT113" s="918"/>
      <c r="BU113" s="918"/>
      <c r="BV113" s="918">
        <v>324433</v>
      </c>
      <c r="BW113" s="918"/>
      <c r="BX113" s="918"/>
      <c r="BY113" s="918"/>
      <c r="BZ113" s="918"/>
      <c r="CA113" s="918">
        <v>263560</v>
      </c>
      <c r="CB113" s="918"/>
      <c r="CC113" s="918"/>
      <c r="CD113" s="918"/>
      <c r="CE113" s="918"/>
      <c r="CF113" s="912">
        <v>10.9</v>
      </c>
      <c r="CG113" s="913"/>
      <c r="CH113" s="913"/>
      <c r="CI113" s="913"/>
      <c r="CJ113" s="913"/>
      <c r="CK113" s="943"/>
      <c r="CL113" s="944"/>
      <c r="CM113" s="914" t="s">
        <v>423</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424</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75802</v>
      </c>
      <c r="AB114" s="957"/>
      <c r="AC114" s="957"/>
      <c r="AD114" s="957"/>
      <c r="AE114" s="958"/>
      <c r="AF114" s="959">
        <v>70446</v>
      </c>
      <c r="AG114" s="957"/>
      <c r="AH114" s="957"/>
      <c r="AI114" s="957"/>
      <c r="AJ114" s="958"/>
      <c r="AK114" s="959">
        <v>65540</v>
      </c>
      <c r="AL114" s="957"/>
      <c r="AM114" s="957"/>
      <c r="AN114" s="957"/>
      <c r="AO114" s="958"/>
      <c r="AP114" s="960">
        <v>2.7</v>
      </c>
      <c r="AQ114" s="961"/>
      <c r="AR114" s="961"/>
      <c r="AS114" s="961"/>
      <c r="AT114" s="962"/>
      <c r="AU114" s="897"/>
      <c r="AV114" s="898"/>
      <c r="AW114" s="898"/>
      <c r="AX114" s="898"/>
      <c r="AY114" s="899"/>
      <c r="AZ114" s="947" t="s">
        <v>425</v>
      </c>
      <c r="BA114" s="948"/>
      <c r="BB114" s="948"/>
      <c r="BC114" s="948"/>
      <c r="BD114" s="948"/>
      <c r="BE114" s="948"/>
      <c r="BF114" s="948"/>
      <c r="BG114" s="948"/>
      <c r="BH114" s="948"/>
      <c r="BI114" s="948"/>
      <c r="BJ114" s="948"/>
      <c r="BK114" s="948"/>
      <c r="BL114" s="948"/>
      <c r="BM114" s="948"/>
      <c r="BN114" s="948"/>
      <c r="BO114" s="948"/>
      <c r="BP114" s="949"/>
      <c r="BQ114" s="917">
        <v>941165</v>
      </c>
      <c r="BR114" s="918"/>
      <c r="BS114" s="918"/>
      <c r="BT114" s="918"/>
      <c r="BU114" s="918"/>
      <c r="BV114" s="918">
        <v>926098</v>
      </c>
      <c r="BW114" s="918"/>
      <c r="BX114" s="918"/>
      <c r="BY114" s="918"/>
      <c r="BZ114" s="918"/>
      <c r="CA114" s="918">
        <v>813733</v>
      </c>
      <c r="CB114" s="918"/>
      <c r="CC114" s="918"/>
      <c r="CD114" s="918"/>
      <c r="CE114" s="918"/>
      <c r="CF114" s="912">
        <v>33.700000000000003</v>
      </c>
      <c r="CG114" s="913"/>
      <c r="CH114" s="913"/>
      <c r="CI114" s="913"/>
      <c r="CJ114" s="913"/>
      <c r="CK114" s="943"/>
      <c r="CL114" s="944"/>
      <c r="CM114" s="914" t="s">
        <v>426</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427</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3363</v>
      </c>
      <c r="AB115" s="932"/>
      <c r="AC115" s="932"/>
      <c r="AD115" s="932"/>
      <c r="AE115" s="933"/>
      <c r="AF115" s="934">
        <v>3306</v>
      </c>
      <c r="AG115" s="932"/>
      <c r="AH115" s="932"/>
      <c r="AI115" s="932"/>
      <c r="AJ115" s="933"/>
      <c r="AK115" s="934">
        <v>2838</v>
      </c>
      <c r="AL115" s="932"/>
      <c r="AM115" s="932"/>
      <c r="AN115" s="932"/>
      <c r="AO115" s="933"/>
      <c r="AP115" s="935">
        <v>0.1</v>
      </c>
      <c r="AQ115" s="936"/>
      <c r="AR115" s="936"/>
      <c r="AS115" s="936"/>
      <c r="AT115" s="937"/>
      <c r="AU115" s="897"/>
      <c r="AV115" s="898"/>
      <c r="AW115" s="898"/>
      <c r="AX115" s="898"/>
      <c r="AY115" s="899"/>
      <c r="AZ115" s="947" t="s">
        <v>428</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429</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430</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88</v>
      </c>
      <c r="AB116" s="957"/>
      <c r="AC116" s="957"/>
      <c r="AD116" s="957"/>
      <c r="AE116" s="958"/>
      <c r="AF116" s="959">
        <v>12</v>
      </c>
      <c r="AG116" s="957"/>
      <c r="AH116" s="957"/>
      <c r="AI116" s="957"/>
      <c r="AJ116" s="958"/>
      <c r="AK116" s="959">
        <v>261</v>
      </c>
      <c r="AL116" s="957"/>
      <c r="AM116" s="957"/>
      <c r="AN116" s="957"/>
      <c r="AO116" s="958"/>
      <c r="AP116" s="960">
        <v>0</v>
      </c>
      <c r="AQ116" s="961"/>
      <c r="AR116" s="961"/>
      <c r="AS116" s="961"/>
      <c r="AT116" s="962"/>
      <c r="AU116" s="897"/>
      <c r="AV116" s="898"/>
      <c r="AW116" s="898"/>
      <c r="AX116" s="898"/>
      <c r="AY116" s="899"/>
      <c r="AZ116" s="947" t="s">
        <v>431</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432</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8240</v>
      </c>
      <c r="DH116" s="957"/>
      <c r="DI116" s="957"/>
      <c r="DJ116" s="957"/>
      <c r="DK116" s="958"/>
      <c r="DL116" s="959">
        <v>7210</v>
      </c>
      <c r="DM116" s="957"/>
      <c r="DN116" s="957"/>
      <c r="DO116" s="957"/>
      <c r="DP116" s="958"/>
      <c r="DQ116" s="959">
        <v>6180</v>
      </c>
      <c r="DR116" s="957"/>
      <c r="DS116" s="957"/>
      <c r="DT116" s="957"/>
      <c r="DU116" s="958"/>
      <c r="DV116" s="960">
        <v>0.3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433</v>
      </c>
      <c r="Z117" s="882"/>
      <c r="AA117" s="994">
        <v>986550</v>
      </c>
      <c r="AB117" s="964"/>
      <c r="AC117" s="964"/>
      <c r="AD117" s="964"/>
      <c r="AE117" s="965"/>
      <c r="AF117" s="963">
        <v>901541</v>
      </c>
      <c r="AG117" s="964"/>
      <c r="AH117" s="964"/>
      <c r="AI117" s="964"/>
      <c r="AJ117" s="965"/>
      <c r="AK117" s="963">
        <v>851900</v>
      </c>
      <c r="AL117" s="964"/>
      <c r="AM117" s="964"/>
      <c r="AN117" s="964"/>
      <c r="AO117" s="965"/>
      <c r="AP117" s="966"/>
      <c r="AQ117" s="967"/>
      <c r="AR117" s="967"/>
      <c r="AS117" s="967"/>
      <c r="AT117" s="968"/>
      <c r="AU117" s="897"/>
      <c r="AV117" s="898"/>
      <c r="AW117" s="898"/>
      <c r="AX117" s="898"/>
      <c r="AY117" s="899"/>
      <c r="AZ117" s="993" t="s">
        <v>434</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435</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409</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407</v>
      </c>
      <c r="AB118" s="881"/>
      <c r="AC118" s="881"/>
      <c r="AD118" s="881"/>
      <c r="AE118" s="882"/>
      <c r="AF118" s="880" t="s">
        <v>286</v>
      </c>
      <c r="AG118" s="881"/>
      <c r="AH118" s="881"/>
      <c r="AI118" s="881"/>
      <c r="AJ118" s="882"/>
      <c r="AK118" s="880" t="s">
        <v>285</v>
      </c>
      <c r="AL118" s="881"/>
      <c r="AM118" s="881"/>
      <c r="AN118" s="881"/>
      <c r="AO118" s="882"/>
      <c r="AP118" s="988" t="s">
        <v>408</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436</v>
      </c>
      <c r="BP118" s="992"/>
      <c r="BQ118" s="983">
        <v>7366796</v>
      </c>
      <c r="BR118" s="984"/>
      <c r="BS118" s="984"/>
      <c r="BT118" s="984"/>
      <c r="BU118" s="984"/>
      <c r="BV118" s="984">
        <v>7102555</v>
      </c>
      <c r="BW118" s="984"/>
      <c r="BX118" s="984"/>
      <c r="BY118" s="984"/>
      <c r="BZ118" s="984"/>
      <c r="CA118" s="984">
        <v>6539514</v>
      </c>
      <c r="CB118" s="984"/>
      <c r="CC118" s="984"/>
      <c r="CD118" s="984"/>
      <c r="CE118" s="984"/>
      <c r="CF118" s="985"/>
      <c r="CG118" s="986"/>
      <c r="CH118" s="986"/>
      <c r="CI118" s="986"/>
      <c r="CJ118" s="987"/>
      <c r="CK118" s="943"/>
      <c r="CL118" s="944"/>
      <c r="CM118" s="914" t="s">
        <v>437</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412</v>
      </c>
      <c r="B119" s="942"/>
      <c r="C119" s="921" t="s">
        <v>413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438</v>
      </c>
      <c r="AV119" s="976"/>
      <c r="AW119" s="976"/>
      <c r="AX119" s="976"/>
      <c r="AY119" s="977"/>
      <c r="AZ119" s="938" t="s">
        <v>439</v>
      </c>
      <c r="BA119" s="885"/>
      <c r="BB119" s="885"/>
      <c r="BC119" s="885"/>
      <c r="BD119" s="885"/>
      <c r="BE119" s="885"/>
      <c r="BF119" s="885"/>
      <c r="BG119" s="885"/>
      <c r="BH119" s="885"/>
      <c r="BI119" s="885"/>
      <c r="BJ119" s="885"/>
      <c r="BK119" s="885"/>
      <c r="BL119" s="885"/>
      <c r="BM119" s="885"/>
      <c r="BN119" s="885"/>
      <c r="BO119" s="885"/>
      <c r="BP119" s="886"/>
      <c r="BQ119" s="924">
        <v>2141718</v>
      </c>
      <c r="BR119" s="925"/>
      <c r="BS119" s="925"/>
      <c r="BT119" s="925"/>
      <c r="BU119" s="925"/>
      <c r="BV119" s="925">
        <v>2634404</v>
      </c>
      <c r="BW119" s="925"/>
      <c r="BX119" s="925"/>
      <c r="BY119" s="925"/>
      <c r="BZ119" s="925"/>
      <c r="CA119" s="925">
        <v>3122917</v>
      </c>
      <c r="CB119" s="925"/>
      <c r="CC119" s="925"/>
      <c r="CD119" s="925"/>
      <c r="CE119" s="925"/>
      <c r="CF119" s="939">
        <v>129.4</v>
      </c>
      <c r="CG119" s="940"/>
      <c r="CH119" s="940"/>
      <c r="CI119" s="940"/>
      <c r="CJ119" s="940"/>
      <c r="CK119" s="945"/>
      <c r="CL119" s="946"/>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80169</v>
      </c>
      <c r="DH119" s="996"/>
      <c r="DI119" s="996"/>
      <c r="DJ119" s="996"/>
      <c r="DK119" s="997"/>
      <c r="DL119" s="998">
        <v>43717</v>
      </c>
      <c r="DM119" s="996"/>
      <c r="DN119" s="996"/>
      <c r="DO119" s="996"/>
      <c r="DP119" s="997"/>
      <c r="DQ119" s="998">
        <v>36141</v>
      </c>
      <c r="DR119" s="996"/>
      <c r="DS119" s="996"/>
      <c r="DT119" s="996"/>
      <c r="DU119" s="997"/>
      <c r="DV119" s="999">
        <v>1.5</v>
      </c>
      <c r="DW119" s="1000"/>
      <c r="DX119" s="1000"/>
      <c r="DY119" s="1000"/>
      <c r="DZ119" s="1001"/>
    </row>
    <row r="120" spans="1:130" s="197" customFormat="1" ht="26.25" customHeight="1">
      <c r="A120" s="973"/>
      <c r="B120" s="944"/>
      <c r="C120" s="914" t="s">
        <v>416</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441</v>
      </c>
      <c r="BA120" s="948"/>
      <c r="BB120" s="948"/>
      <c r="BC120" s="948"/>
      <c r="BD120" s="948"/>
      <c r="BE120" s="948"/>
      <c r="BF120" s="948"/>
      <c r="BG120" s="948"/>
      <c r="BH120" s="948"/>
      <c r="BI120" s="948"/>
      <c r="BJ120" s="948"/>
      <c r="BK120" s="948"/>
      <c r="BL120" s="948"/>
      <c r="BM120" s="948"/>
      <c r="BN120" s="948"/>
      <c r="BO120" s="948"/>
      <c r="BP120" s="949"/>
      <c r="BQ120" s="917">
        <v>298903</v>
      </c>
      <c r="BR120" s="918"/>
      <c r="BS120" s="918"/>
      <c r="BT120" s="918"/>
      <c r="BU120" s="918"/>
      <c r="BV120" s="918">
        <v>238568</v>
      </c>
      <c r="BW120" s="918"/>
      <c r="BX120" s="918"/>
      <c r="BY120" s="918"/>
      <c r="BZ120" s="918"/>
      <c r="CA120" s="918">
        <v>200499</v>
      </c>
      <c r="CB120" s="918"/>
      <c r="CC120" s="918"/>
      <c r="CD120" s="918"/>
      <c r="CE120" s="918"/>
      <c r="CF120" s="912">
        <v>8.3000000000000007</v>
      </c>
      <c r="CG120" s="913"/>
      <c r="CH120" s="913"/>
      <c r="CI120" s="913"/>
      <c r="CJ120" s="913"/>
      <c r="CK120" s="1011" t="s">
        <v>442</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1214430</v>
      </c>
      <c r="DH120" s="925"/>
      <c r="DI120" s="925"/>
      <c r="DJ120" s="925"/>
      <c r="DK120" s="925"/>
      <c r="DL120" s="925">
        <v>1266316</v>
      </c>
      <c r="DM120" s="925"/>
      <c r="DN120" s="925"/>
      <c r="DO120" s="925"/>
      <c r="DP120" s="925"/>
      <c r="DQ120" s="925">
        <v>1298916</v>
      </c>
      <c r="DR120" s="925"/>
      <c r="DS120" s="925"/>
      <c r="DT120" s="925"/>
      <c r="DU120" s="925"/>
      <c r="DV120" s="926">
        <v>53.8</v>
      </c>
      <c r="DW120" s="926"/>
      <c r="DX120" s="926"/>
      <c r="DY120" s="926"/>
      <c r="DZ120" s="927"/>
    </row>
    <row r="121" spans="1:130" s="197" customFormat="1" ht="26.25" customHeight="1">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4593457</v>
      </c>
      <c r="BR121" s="984"/>
      <c r="BS121" s="984"/>
      <c r="BT121" s="984"/>
      <c r="BU121" s="984"/>
      <c r="BV121" s="984">
        <v>4199420</v>
      </c>
      <c r="BW121" s="984"/>
      <c r="BX121" s="984"/>
      <c r="BY121" s="984"/>
      <c r="BZ121" s="984"/>
      <c r="CA121" s="984">
        <v>4064654</v>
      </c>
      <c r="CB121" s="984"/>
      <c r="CC121" s="984"/>
      <c r="CD121" s="984"/>
      <c r="CE121" s="984"/>
      <c r="CF121" s="1022">
        <v>168.4</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199971</v>
      </c>
      <c r="DH121" s="918"/>
      <c r="DI121" s="918"/>
      <c r="DJ121" s="918"/>
      <c r="DK121" s="918"/>
      <c r="DL121" s="918">
        <v>151210</v>
      </c>
      <c r="DM121" s="918"/>
      <c r="DN121" s="918"/>
      <c r="DO121" s="918"/>
      <c r="DP121" s="918"/>
      <c r="DQ121" s="918">
        <v>118897</v>
      </c>
      <c r="DR121" s="918"/>
      <c r="DS121" s="918"/>
      <c r="DT121" s="918"/>
      <c r="DU121" s="918"/>
      <c r="DV121" s="919">
        <v>4.9000000000000004</v>
      </c>
      <c r="DW121" s="919"/>
      <c r="DX121" s="919"/>
      <c r="DY121" s="919"/>
      <c r="DZ121" s="920"/>
    </row>
    <row r="122" spans="1:130" s="197" customFormat="1" ht="26.25" customHeight="1">
      <c r="A122" s="973"/>
      <c r="B122" s="944"/>
      <c r="C122" s="914" t="s">
        <v>426</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445</v>
      </c>
      <c r="BP122" s="992"/>
      <c r="BQ122" s="1032">
        <v>7034078</v>
      </c>
      <c r="BR122" s="1033"/>
      <c r="BS122" s="1033"/>
      <c r="BT122" s="1033"/>
      <c r="BU122" s="1033"/>
      <c r="BV122" s="1033">
        <v>7072392</v>
      </c>
      <c r="BW122" s="1033"/>
      <c r="BX122" s="1033"/>
      <c r="BY122" s="1033"/>
      <c r="BZ122" s="1033"/>
      <c r="CA122" s="1033">
        <v>7388070</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t="s">
        <v>111</v>
      </c>
      <c r="DH122" s="918"/>
      <c r="DI122" s="918"/>
      <c r="DJ122" s="918"/>
      <c r="DK122" s="918"/>
      <c r="DL122" s="918" t="s">
        <v>111</v>
      </c>
      <c r="DM122" s="918"/>
      <c r="DN122" s="918"/>
      <c r="DO122" s="918"/>
      <c r="DP122" s="918"/>
      <c r="DQ122" s="918" t="s">
        <v>111</v>
      </c>
      <c r="DR122" s="918"/>
      <c r="DS122" s="918"/>
      <c r="DT122" s="918"/>
      <c r="DU122" s="918"/>
      <c r="DV122" s="919" t="s">
        <v>111</v>
      </c>
      <c r="DW122" s="919"/>
      <c r="DX122" s="919"/>
      <c r="DY122" s="919"/>
      <c r="DZ122" s="920"/>
    </row>
    <row r="123" spans="1:130" s="197" customFormat="1" ht="26.25" customHeight="1" thickBot="1">
      <c r="A123" s="973"/>
      <c r="B123" s="944"/>
      <c r="C123" s="914" t="s">
        <v>432</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1169</v>
      </c>
      <c r="AB123" s="957"/>
      <c r="AC123" s="957"/>
      <c r="AD123" s="957"/>
      <c r="AE123" s="958"/>
      <c r="AF123" s="959">
        <v>1153</v>
      </c>
      <c r="AG123" s="957"/>
      <c r="AH123" s="957"/>
      <c r="AI123" s="957"/>
      <c r="AJ123" s="958"/>
      <c r="AK123" s="959">
        <v>1138</v>
      </c>
      <c r="AL123" s="957"/>
      <c r="AM123" s="957"/>
      <c r="AN123" s="957"/>
      <c r="AO123" s="958"/>
      <c r="AP123" s="960">
        <v>0</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14.9</v>
      </c>
      <c r="BR123" s="1025"/>
      <c r="BS123" s="1025"/>
      <c r="BT123" s="1025"/>
      <c r="BU123" s="1025"/>
      <c r="BV123" s="1025">
        <v>1.2</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435</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437</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440</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1491</v>
      </c>
      <c r="AB126" s="957"/>
      <c r="AC126" s="957"/>
      <c r="AD126" s="957"/>
      <c r="AE126" s="958"/>
      <c r="AF126" s="959">
        <v>1483</v>
      </c>
      <c r="AG126" s="957"/>
      <c r="AH126" s="957"/>
      <c r="AI126" s="957"/>
      <c r="AJ126" s="958"/>
      <c r="AK126" s="959">
        <v>1435</v>
      </c>
      <c r="AL126" s="957"/>
      <c r="AM126" s="957"/>
      <c r="AN126" s="957"/>
      <c r="AO126" s="958"/>
      <c r="AP126" s="960">
        <v>0.1</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703</v>
      </c>
      <c r="AB127" s="957"/>
      <c r="AC127" s="957"/>
      <c r="AD127" s="957"/>
      <c r="AE127" s="958"/>
      <c r="AF127" s="959">
        <v>670</v>
      </c>
      <c r="AG127" s="957"/>
      <c r="AH127" s="957"/>
      <c r="AI127" s="957"/>
      <c r="AJ127" s="958"/>
      <c r="AK127" s="959">
        <v>265</v>
      </c>
      <c r="AL127" s="957"/>
      <c r="AM127" s="957"/>
      <c r="AN127" s="957"/>
      <c r="AO127" s="958"/>
      <c r="AP127" s="960">
        <v>0</v>
      </c>
      <c r="AQ127" s="961"/>
      <c r="AR127" s="961"/>
      <c r="AS127" s="961"/>
      <c r="AT127" s="962"/>
      <c r="AU127" s="233"/>
      <c r="AV127" s="233"/>
      <c r="AW127" s="233"/>
      <c r="AX127" s="884" t="s">
        <v>456</v>
      </c>
      <c r="AY127" s="885"/>
      <c r="AZ127" s="885"/>
      <c r="BA127" s="885"/>
      <c r="BB127" s="885"/>
      <c r="BC127" s="885"/>
      <c r="BD127" s="885"/>
      <c r="BE127" s="886"/>
      <c r="BF127" s="1039" t="s">
        <v>111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43674</v>
      </c>
      <c r="AB128" s="1088"/>
      <c r="AC128" s="1088"/>
      <c r="AD128" s="1088"/>
      <c r="AE128" s="1089"/>
      <c r="AF128" s="1090">
        <v>42451</v>
      </c>
      <c r="AG128" s="1088"/>
      <c r="AH128" s="1088"/>
      <c r="AI128" s="1088"/>
      <c r="AJ128" s="1089"/>
      <c r="AK128" s="1090">
        <v>45974</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111</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2883912</v>
      </c>
      <c r="AB129" s="957"/>
      <c r="AC129" s="957"/>
      <c r="AD129" s="957"/>
      <c r="AE129" s="958"/>
      <c r="AF129" s="959">
        <v>3020061</v>
      </c>
      <c r="AG129" s="957"/>
      <c r="AH129" s="957"/>
      <c r="AI129" s="957"/>
      <c r="AJ129" s="958"/>
      <c r="AK129" s="959">
        <v>3004326</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10.6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658360</v>
      </c>
      <c r="AB130" s="957"/>
      <c r="AC130" s="957"/>
      <c r="AD130" s="957"/>
      <c r="AE130" s="958"/>
      <c r="AF130" s="959">
        <v>616427</v>
      </c>
      <c r="AG130" s="957"/>
      <c r="AH130" s="957"/>
      <c r="AI130" s="957"/>
      <c r="AJ130" s="958"/>
      <c r="AK130" s="959">
        <v>590312</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2225552</v>
      </c>
      <c r="AB131" s="996"/>
      <c r="AC131" s="996"/>
      <c r="AD131" s="996"/>
      <c r="AE131" s="997"/>
      <c r="AF131" s="998">
        <v>2403634</v>
      </c>
      <c r="AG131" s="996"/>
      <c r="AH131" s="996"/>
      <c r="AI131" s="996"/>
      <c r="AJ131" s="997"/>
      <c r="AK131" s="998">
        <v>2414014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12.78406436</v>
      </c>
      <c r="AB132" s="1102"/>
      <c r="AC132" s="1102"/>
      <c r="AD132" s="1102"/>
      <c r="AE132" s="1103"/>
      <c r="AF132" s="1104">
        <v>10.0956718</v>
      </c>
      <c r="AG132" s="1102"/>
      <c r="AH132" s="1102"/>
      <c r="AI132" s="1102"/>
      <c r="AJ132" s="1103"/>
      <c r="AK132" s="1104">
        <v>8.9317626160000003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14.2</v>
      </c>
      <c r="AB133" s="1109"/>
      <c r="AC133" s="1109"/>
      <c r="AD133" s="1109"/>
      <c r="AE133" s="1110"/>
      <c r="AF133" s="1108">
        <v>12.1</v>
      </c>
      <c r="AG133" s="1109"/>
      <c r="AH133" s="1109"/>
      <c r="AI133" s="1109"/>
      <c r="AJ133" s="1110"/>
      <c r="AK133" s="1108">
        <v>10.6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621077</v>
      </c>
      <c r="L9" s="264">
        <v>178368</v>
      </c>
      <c r="M9" s="265">
        <v>183831</v>
      </c>
      <c r="N9" s="266">
        <v>-3</v>
      </c>
    </row>
    <row r="10" spans="1:16">
      <c r="A10" s="248"/>
      <c r="B10" s="244"/>
      <c r="C10" s="244"/>
      <c r="D10" s="244"/>
      <c r="E10" s="244"/>
      <c r="F10" s="244"/>
      <c r="G10" s="1117" t="s">
        <v>478</v>
      </c>
      <c r="H10" s="1118"/>
      <c r="I10" s="1118"/>
      <c r="J10" s="1119"/>
      <c r="K10" s="267">
        <v>5341</v>
      </c>
      <c r="L10" s="268">
        <v>1534</v>
      </c>
      <c r="M10" s="269">
        <v>17818</v>
      </c>
      <c r="N10" s="270">
        <v>-91.4</v>
      </c>
    </row>
    <row r="11" spans="1:16" ht="13.5" customHeight="1">
      <c r="A11" s="248"/>
      <c r="B11" s="244"/>
      <c r="C11" s="244"/>
      <c r="D11" s="244"/>
      <c r="E11" s="244"/>
      <c r="F11" s="244"/>
      <c r="G11" s="1117" t="s">
        <v>479</v>
      </c>
      <c r="H11" s="1118"/>
      <c r="I11" s="1118"/>
      <c r="J11" s="1119"/>
      <c r="K11" s="267">
        <v>142222</v>
      </c>
      <c r="L11" s="268">
        <v>40845</v>
      </c>
      <c r="M11" s="269">
        <v>26667</v>
      </c>
      <c r="N11" s="270">
        <v>53.2</v>
      </c>
    </row>
    <row r="12" spans="1:16" ht="13.5" customHeight="1">
      <c r="A12" s="248"/>
      <c r="B12" s="244"/>
      <c r="C12" s="244"/>
      <c r="D12" s="244"/>
      <c r="E12" s="244"/>
      <c r="F12" s="244"/>
      <c r="G12" s="1117" t="s">
        <v>480</v>
      </c>
      <c r="H12" s="1118"/>
      <c r="I12" s="1118"/>
      <c r="J12" s="1119"/>
      <c r="K12" s="267" t="s">
        <v>481</v>
      </c>
      <c r="L12" s="268" t="s">
        <v>481</v>
      </c>
      <c r="M12" s="269">
        <v>2490</v>
      </c>
      <c r="N12" s="270" t="s">
        <v>481</v>
      </c>
    </row>
    <row r="13" spans="1:16" ht="13.5" customHeight="1">
      <c r="A13" s="248"/>
      <c r="B13" s="244"/>
      <c r="C13" s="244"/>
      <c r="D13" s="244"/>
      <c r="E13" s="244"/>
      <c r="F13" s="244"/>
      <c r="G13" s="1117" t="s">
        <v>482</v>
      </c>
      <c r="H13" s="1118"/>
      <c r="I13" s="1118"/>
      <c r="J13" s="1119"/>
      <c r="K13" s="267" t="s">
        <v>481</v>
      </c>
      <c r="L13" s="268" t="s">
        <v>481</v>
      </c>
      <c r="M13" s="269" t="s">
        <v>481</v>
      </c>
      <c r="N13" s="270" t="s">
        <v>481</v>
      </c>
    </row>
    <row r="14" spans="1:16" ht="13.5" customHeight="1">
      <c r="A14" s="248"/>
      <c r="B14" s="244"/>
      <c r="C14" s="244"/>
      <c r="D14" s="244"/>
      <c r="E14" s="244"/>
      <c r="F14" s="244"/>
      <c r="G14" s="1117" t="s">
        <v>483</v>
      </c>
      <c r="H14" s="1118"/>
      <c r="I14" s="1118"/>
      <c r="J14" s="1119"/>
      <c r="K14" s="267">
        <v>32629</v>
      </c>
      <c r="L14" s="268">
        <v>9371</v>
      </c>
      <c r="M14" s="269">
        <v>9105</v>
      </c>
      <c r="N14" s="270">
        <v>2.9</v>
      </c>
    </row>
    <row r="15" spans="1:16" ht="13.5" customHeight="1">
      <c r="A15" s="248"/>
      <c r="B15" s="244"/>
      <c r="C15" s="244"/>
      <c r="D15" s="244"/>
      <c r="E15" s="244"/>
      <c r="F15" s="244"/>
      <c r="G15" s="1117" t="s">
        <v>484</v>
      </c>
      <c r="H15" s="1118"/>
      <c r="I15" s="1118"/>
      <c r="J15" s="1119"/>
      <c r="K15" s="267">
        <v>12688</v>
      </c>
      <c r="L15" s="268">
        <v>3644</v>
      </c>
      <c r="M15" s="269">
        <v>5055</v>
      </c>
      <c r="N15" s="270">
        <v>-27.9</v>
      </c>
    </row>
    <row r="16" spans="1:16">
      <c r="A16" s="248"/>
      <c r="B16" s="244"/>
      <c r="C16" s="244"/>
      <c r="D16" s="244"/>
      <c r="E16" s="244"/>
      <c r="F16" s="244"/>
      <c r="G16" s="1120" t="s">
        <v>485</v>
      </c>
      <c r="H16" s="1121"/>
      <c r="I16" s="1121"/>
      <c r="J16" s="1122"/>
      <c r="K16" s="268">
        <v>-67878</v>
      </c>
      <c r="L16" s="268">
        <v>-19494</v>
      </c>
      <c r="M16" s="269">
        <v>-22864</v>
      </c>
      <c r="N16" s="270">
        <v>-14.7</v>
      </c>
    </row>
    <row r="17" spans="1:16">
      <c r="A17" s="248"/>
      <c r="B17" s="244"/>
      <c r="C17" s="244"/>
      <c r="D17" s="244"/>
      <c r="E17" s="244"/>
      <c r="F17" s="244"/>
      <c r="G17" s="1120" t="s">
        <v>170</v>
      </c>
      <c r="H17" s="1121"/>
      <c r="I17" s="1121"/>
      <c r="J17" s="1122"/>
      <c r="K17" s="268">
        <v>746079</v>
      </c>
      <c r="L17" s="268">
        <v>214267</v>
      </c>
      <c r="M17" s="269">
        <v>222101</v>
      </c>
      <c r="N17" s="270">
        <v>-3.5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16.940000000000001</v>
      </c>
      <c r="L21" s="281">
        <v>20.61</v>
      </c>
      <c r="M21" s="282">
        <v>-3.67</v>
      </c>
      <c r="N21" s="249"/>
      <c r="O21" s="283"/>
      <c r="P21" s="279"/>
    </row>
    <row r="22" spans="1:16" s="284" customFormat="1">
      <c r="A22" s="279"/>
      <c r="B22" s="249"/>
      <c r="C22" s="249"/>
      <c r="D22" s="249"/>
      <c r="E22" s="249"/>
      <c r="F22" s="249"/>
      <c r="G22" s="1112" t="s">
        <v>491</v>
      </c>
      <c r="H22" s="1113"/>
      <c r="I22" s="1113"/>
      <c r="J22" s="1114"/>
      <c r="K22" s="285">
        <v>96</v>
      </c>
      <c r="L22" s="286">
        <v>94.6</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670581</v>
      </c>
      <c r="L32" s="294">
        <v>192585</v>
      </c>
      <c r="M32" s="295">
        <v>144540</v>
      </c>
      <c r="N32" s="296">
        <v>33.200000000000003</v>
      </c>
    </row>
    <row r="33" spans="1:16" ht="13.5" customHeight="1">
      <c r="A33" s="248"/>
      <c r="B33" s="244"/>
      <c r="C33" s="244"/>
      <c r="D33" s="244"/>
      <c r="E33" s="244"/>
      <c r="F33" s="244"/>
      <c r="G33" s="1128" t="s">
        <v>496</v>
      </c>
      <c r="H33" s="1129"/>
      <c r="I33" s="1129"/>
      <c r="J33" s="1130"/>
      <c r="K33" s="294" t="s">
        <v>481</v>
      </c>
      <c r="L33" s="294" t="s">
        <v>481</v>
      </c>
      <c r="M33" s="295" t="s">
        <v>481</v>
      </c>
      <c r="N33" s="296" t="s">
        <v>481</v>
      </c>
    </row>
    <row r="34" spans="1:16" ht="27" customHeight="1">
      <c r="A34" s="248"/>
      <c r="B34" s="244"/>
      <c r="C34" s="244"/>
      <c r="D34" s="244"/>
      <c r="E34" s="244"/>
      <c r="F34" s="244"/>
      <c r="G34" s="1128" t="s">
        <v>497</v>
      </c>
      <c r="H34" s="1129"/>
      <c r="I34" s="1129"/>
      <c r="J34" s="1130"/>
      <c r="K34" s="294" t="s">
        <v>481</v>
      </c>
      <c r="L34" s="294" t="s">
        <v>481</v>
      </c>
      <c r="M34" s="295" t="s">
        <v>481</v>
      </c>
      <c r="N34" s="296" t="s">
        <v>481</v>
      </c>
    </row>
    <row r="35" spans="1:16" ht="27" customHeight="1">
      <c r="A35" s="248"/>
      <c r="B35" s="244"/>
      <c r="C35" s="244"/>
      <c r="D35" s="244"/>
      <c r="E35" s="244"/>
      <c r="F35" s="244"/>
      <c r="G35" s="1128" t="s">
        <v>498</v>
      </c>
      <c r="H35" s="1129"/>
      <c r="I35" s="1129"/>
      <c r="J35" s="1130"/>
      <c r="K35" s="294">
        <v>112680</v>
      </c>
      <c r="L35" s="294">
        <v>32361</v>
      </c>
      <c r="M35" s="295">
        <v>29964</v>
      </c>
      <c r="N35" s="296">
        <v>8</v>
      </c>
    </row>
    <row r="36" spans="1:16" ht="27" customHeight="1">
      <c r="A36" s="248"/>
      <c r="B36" s="244"/>
      <c r="C36" s="244"/>
      <c r="D36" s="244"/>
      <c r="E36" s="244"/>
      <c r="F36" s="244"/>
      <c r="G36" s="1128" t="s">
        <v>499</v>
      </c>
      <c r="H36" s="1129"/>
      <c r="I36" s="1129"/>
      <c r="J36" s="1130"/>
      <c r="K36" s="294">
        <v>65540</v>
      </c>
      <c r="L36" s="294">
        <v>18823</v>
      </c>
      <c r="M36" s="295">
        <v>6972</v>
      </c>
      <c r="N36" s="296">
        <v>170</v>
      </c>
    </row>
    <row r="37" spans="1:16" ht="13.5" customHeight="1">
      <c r="A37" s="248"/>
      <c r="B37" s="244"/>
      <c r="C37" s="244"/>
      <c r="D37" s="244"/>
      <c r="E37" s="244"/>
      <c r="F37" s="244"/>
      <c r="G37" s="1128" t="s">
        <v>500</v>
      </c>
      <c r="H37" s="1129"/>
      <c r="I37" s="1129"/>
      <c r="J37" s="1130"/>
      <c r="K37" s="294">
        <v>2838</v>
      </c>
      <c r="L37" s="294">
        <v>815</v>
      </c>
      <c r="M37" s="295">
        <v>2692</v>
      </c>
      <c r="N37" s="296">
        <v>-69.7</v>
      </c>
    </row>
    <row r="38" spans="1:16" ht="27" customHeight="1">
      <c r="A38" s="248"/>
      <c r="B38" s="244"/>
      <c r="C38" s="244"/>
      <c r="D38" s="244"/>
      <c r="E38" s="244"/>
      <c r="F38" s="244"/>
      <c r="G38" s="1131" t="s">
        <v>501</v>
      </c>
      <c r="H38" s="1132"/>
      <c r="I38" s="1132"/>
      <c r="J38" s="1133"/>
      <c r="K38" s="297">
        <v>261</v>
      </c>
      <c r="L38" s="297">
        <v>75</v>
      </c>
      <c r="M38" s="298">
        <v>44</v>
      </c>
      <c r="N38" s="299">
        <v>70.5</v>
      </c>
      <c r="O38" s="293"/>
    </row>
    <row r="39" spans="1:16">
      <c r="A39" s="248"/>
      <c r="B39" s="244"/>
      <c r="C39" s="244"/>
      <c r="D39" s="244"/>
      <c r="E39" s="244"/>
      <c r="F39" s="244"/>
      <c r="G39" s="1131" t="s">
        <v>502</v>
      </c>
      <c r="H39" s="1132"/>
      <c r="I39" s="1132"/>
      <c r="J39" s="1133"/>
      <c r="K39" s="300">
        <v>-45974</v>
      </c>
      <c r="L39" s="300">
        <v>-13203</v>
      </c>
      <c r="M39" s="301">
        <v>-7752</v>
      </c>
      <c r="N39" s="302">
        <v>70.3</v>
      </c>
      <c r="O39" s="293"/>
    </row>
    <row r="40" spans="1:16" ht="27" customHeight="1">
      <c r="A40" s="248"/>
      <c r="B40" s="244"/>
      <c r="C40" s="244"/>
      <c r="D40" s="244"/>
      <c r="E40" s="244"/>
      <c r="F40" s="244"/>
      <c r="G40" s="1128" t="s">
        <v>503</v>
      </c>
      <c r="H40" s="1129"/>
      <c r="I40" s="1129"/>
      <c r="J40" s="1130"/>
      <c r="K40" s="300">
        <v>-590312</v>
      </c>
      <c r="L40" s="300">
        <v>-169532</v>
      </c>
      <c r="M40" s="301">
        <v>-125847</v>
      </c>
      <c r="N40" s="302">
        <v>34.700000000000003</v>
      </c>
      <c r="O40" s="293"/>
    </row>
    <row r="41" spans="1:16">
      <c r="A41" s="248"/>
      <c r="B41" s="244"/>
      <c r="C41" s="244"/>
      <c r="D41" s="244"/>
      <c r="E41" s="244"/>
      <c r="F41" s="244"/>
      <c r="G41" s="1134" t="s">
        <v>280</v>
      </c>
      <c r="H41" s="1135"/>
      <c r="I41" s="1135"/>
      <c r="J41" s="1136"/>
      <c r="K41" s="294">
        <v>215614</v>
      </c>
      <c r="L41" s="300">
        <v>61922</v>
      </c>
      <c r="M41" s="301">
        <v>50612</v>
      </c>
      <c r="N41" s="302">
        <v>22.3</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686835</v>
      </c>
      <c r="J51" s="320">
        <v>186691</v>
      </c>
      <c r="K51" s="321">
        <v>735.8</v>
      </c>
      <c r="L51" s="322">
        <v>262834</v>
      </c>
      <c r="M51" s="323">
        <v>48.9</v>
      </c>
      <c r="N51" s="324">
        <v>686.9</v>
      </c>
    </row>
    <row r="52" spans="1:14">
      <c r="A52" s="248"/>
      <c r="B52" s="244"/>
      <c r="C52" s="244"/>
      <c r="D52" s="244"/>
      <c r="E52" s="244"/>
      <c r="F52" s="244"/>
      <c r="G52" s="325"/>
      <c r="H52" s="326" t="s">
        <v>514</v>
      </c>
      <c r="I52" s="327">
        <v>349992</v>
      </c>
      <c r="J52" s="328">
        <v>95132</v>
      </c>
      <c r="K52" s="329">
        <v>671</v>
      </c>
      <c r="L52" s="330">
        <v>147509</v>
      </c>
      <c r="M52" s="331">
        <v>95.6</v>
      </c>
      <c r="N52" s="332">
        <v>575.4</v>
      </c>
    </row>
    <row r="53" spans="1:14">
      <c r="A53" s="248"/>
      <c r="B53" s="244"/>
      <c r="C53" s="244"/>
      <c r="D53" s="244"/>
      <c r="E53" s="244"/>
      <c r="F53" s="244"/>
      <c r="G53" s="310" t="s">
        <v>515</v>
      </c>
      <c r="H53" s="311"/>
      <c r="I53" s="319">
        <v>478017</v>
      </c>
      <c r="J53" s="320">
        <v>132930</v>
      </c>
      <c r="K53" s="321">
        <v>-28.8</v>
      </c>
      <c r="L53" s="322">
        <v>334234</v>
      </c>
      <c r="M53" s="323">
        <v>27.2</v>
      </c>
      <c r="N53" s="324">
        <v>-56</v>
      </c>
    </row>
    <row r="54" spans="1:14">
      <c r="A54" s="248"/>
      <c r="B54" s="244"/>
      <c r="C54" s="244"/>
      <c r="D54" s="244"/>
      <c r="E54" s="244"/>
      <c r="F54" s="244"/>
      <c r="G54" s="325"/>
      <c r="H54" s="326" t="s">
        <v>514</v>
      </c>
      <c r="I54" s="327">
        <v>197929</v>
      </c>
      <c r="J54" s="328">
        <v>55041</v>
      </c>
      <c r="K54" s="329">
        <v>-42.1</v>
      </c>
      <c r="L54" s="330">
        <v>135366</v>
      </c>
      <c r="M54" s="331">
        <v>-8.1999999999999993</v>
      </c>
      <c r="N54" s="332">
        <v>-33.9</v>
      </c>
    </row>
    <row r="55" spans="1:14">
      <c r="A55" s="248"/>
      <c r="B55" s="244"/>
      <c r="C55" s="244"/>
      <c r="D55" s="244"/>
      <c r="E55" s="244"/>
      <c r="F55" s="244"/>
      <c r="G55" s="310" t="s">
        <v>516</v>
      </c>
      <c r="H55" s="311"/>
      <c r="I55" s="319">
        <v>309833</v>
      </c>
      <c r="J55" s="320">
        <v>87499</v>
      </c>
      <c r="K55" s="321">
        <v>-34.200000000000003</v>
      </c>
      <c r="L55" s="322">
        <v>216155</v>
      </c>
      <c r="M55" s="323">
        <v>-35.299999999999997</v>
      </c>
      <c r="N55" s="324">
        <v>1.1000000000000001</v>
      </c>
    </row>
    <row r="56" spans="1:14">
      <c r="A56" s="248"/>
      <c r="B56" s="244"/>
      <c r="C56" s="244"/>
      <c r="D56" s="244"/>
      <c r="E56" s="244"/>
      <c r="F56" s="244"/>
      <c r="G56" s="325"/>
      <c r="H56" s="326" t="s">
        <v>514</v>
      </c>
      <c r="I56" s="327">
        <v>168296</v>
      </c>
      <c r="J56" s="328">
        <v>47528</v>
      </c>
      <c r="K56" s="329">
        <v>-13.6</v>
      </c>
      <c r="L56" s="330">
        <v>108827</v>
      </c>
      <c r="M56" s="331">
        <v>-19.600000000000001</v>
      </c>
      <c r="N56" s="332">
        <v>6</v>
      </c>
    </row>
    <row r="57" spans="1:14">
      <c r="A57" s="248"/>
      <c r="B57" s="244"/>
      <c r="C57" s="244"/>
      <c r="D57" s="244"/>
      <c r="E57" s="244"/>
      <c r="F57" s="244"/>
      <c r="G57" s="310" t="s">
        <v>517</v>
      </c>
      <c r="H57" s="311"/>
      <c r="I57" s="319">
        <v>731220</v>
      </c>
      <c r="J57" s="320">
        <v>208384</v>
      </c>
      <c r="K57" s="321">
        <v>138.19999999999999</v>
      </c>
      <c r="L57" s="322">
        <v>228305</v>
      </c>
      <c r="M57" s="323">
        <v>5.6</v>
      </c>
      <c r="N57" s="324">
        <v>132.6</v>
      </c>
    </row>
    <row r="58" spans="1:14">
      <c r="A58" s="248"/>
      <c r="B58" s="244"/>
      <c r="C58" s="244"/>
      <c r="D58" s="244"/>
      <c r="E58" s="244"/>
      <c r="F58" s="244"/>
      <c r="G58" s="325"/>
      <c r="H58" s="326" t="s">
        <v>514</v>
      </c>
      <c r="I58" s="327">
        <v>210560</v>
      </c>
      <c r="J58" s="328">
        <v>60006</v>
      </c>
      <c r="K58" s="329">
        <v>26.3</v>
      </c>
      <c r="L58" s="330">
        <v>86611</v>
      </c>
      <c r="M58" s="331">
        <v>-20.399999999999999</v>
      </c>
      <c r="N58" s="332">
        <v>46.7</v>
      </c>
    </row>
    <row r="59" spans="1:14">
      <c r="A59" s="248"/>
      <c r="B59" s="244"/>
      <c r="C59" s="244"/>
      <c r="D59" s="244"/>
      <c r="E59" s="244"/>
      <c r="F59" s="244"/>
      <c r="G59" s="310" t="s">
        <v>518</v>
      </c>
      <c r="H59" s="311"/>
      <c r="I59" s="319">
        <v>491320</v>
      </c>
      <c r="J59" s="320">
        <v>141103</v>
      </c>
      <c r="K59" s="321">
        <v>-32.299999999999997</v>
      </c>
      <c r="L59" s="322">
        <v>316331</v>
      </c>
      <c r="M59" s="323">
        <v>38.6</v>
      </c>
      <c r="N59" s="324">
        <v>-70.900000000000006</v>
      </c>
    </row>
    <row r="60" spans="1:14">
      <c r="A60" s="248"/>
      <c r="B60" s="244"/>
      <c r="C60" s="244"/>
      <c r="D60" s="244"/>
      <c r="E60" s="244"/>
      <c r="F60" s="244"/>
      <c r="G60" s="325"/>
      <c r="H60" s="326" t="s">
        <v>514</v>
      </c>
      <c r="I60" s="333">
        <v>226282</v>
      </c>
      <c r="J60" s="328">
        <v>64986</v>
      </c>
      <c r="K60" s="329">
        <v>8.3000000000000007</v>
      </c>
      <c r="L60" s="330">
        <v>106387</v>
      </c>
      <c r="M60" s="331">
        <v>22.8</v>
      </c>
      <c r="N60" s="332">
        <v>-14.5</v>
      </c>
    </row>
    <row r="61" spans="1:14">
      <c r="A61" s="248"/>
      <c r="B61" s="244"/>
      <c r="C61" s="244"/>
      <c r="D61" s="244"/>
      <c r="E61" s="244"/>
      <c r="F61" s="244"/>
      <c r="G61" s="310" t="s">
        <v>519</v>
      </c>
      <c r="H61" s="334"/>
      <c r="I61" s="335">
        <v>539445</v>
      </c>
      <c r="J61" s="336">
        <v>151321</v>
      </c>
      <c r="K61" s="337">
        <v>155.69999999999999</v>
      </c>
      <c r="L61" s="338">
        <v>271572</v>
      </c>
      <c r="M61" s="339">
        <v>17</v>
      </c>
      <c r="N61" s="324">
        <v>138.69999999999999</v>
      </c>
    </row>
    <row r="62" spans="1:14">
      <c r="A62" s="248"/>
      <c r="B62" s="244"/>
      <c r="C62" s="244"/>
      <c r="D62" s="244"/>
      <c r="E62" s="244"/>
      <c r="F62" s="244"/>
      <c r="G62" s="325"/>
      <c r="H62" s="326" t="s">
        <v>514</v>
      </c>
      <c r="I62" s="327">
        <v>230612</v>
      </c>
      <c r="J62" s="328">
        <v>64539</v>
      </c>
      <c r="K62" s="329">
        <v>130</v>
      </c>
      <c r="L62" s="330">
        <v>116940</v>
      </c>
      <c r="M62" s="331">
        <v>14</v>
      </c>
      <c r="N62" s="332">
        <v>116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25.93</v>
      </c>
      <c r="G47" s="12">
        <v>30.17</v>
      </c>
      <c r="H47" s="12">
        <v>32.03</v>
      </c>
      <c r="I47" s="12">
        <v>32.93</v>
      </c>
      <c r="J47" s="13">
        <v>41.61</v>
      </c>
    </row>
    <row r="48" spans="2:10" ht="57.75" customHeight="1">
      <c r="B48" s="14"/>
      <c r="C48" s="1139" t="s">
        <v>4</v>
      </c>
      <c r="D48" s="1139"/>
      <c r="E48" s="1140"/>
      <c r="F48" s="15">
        <v>5.59</v>
      </c>
      <c r="G48" s="16">
        <v>6.65</v>
      </c>
      <c r="H48" s="16">
        <v>2.4700000000000002</v>
      </c>
      <c r="I48" s="16">
        <v>6.58</v>
      </c>
      <c r="J48" s="17">
        <v>6.27</v>
      </c>
    </row>
    <row r="49" spans="2:10" ht="57.75" customHeight="1" thickBot="1">
      <c r="B49" s="18"/>
      <c r="C49" s="1141" t="s">
        <v>5</v>
      </c>
      <c r="D49" s="1141"/>
      <c r="E49" s="1142"/>
      <c r="F49" s="19">
        <v>5.38</v>
      </c>
      <c r="G49" s="20">
        <v>4.82</v>
      </c>
      <c r="H49" s="20" t="s">
        <v>526</v>
      </c>
      <c r="I49" s="20">
        <v>4.24</v>
      </c>
      <c r="J49" s="21">
        <v>1.67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527</v>
      </c>
      <c r="D34" s="1149"/>
      <c r="E34" s="1150"/>
      <c r="F34" s="32">
        <v>5.59</v>
      </c>
      <c r="G34" s="33">
        <v>6.65</v>
      </c>
      <c r="H34" s="33">
        <v>2.4700000000000002</v>
      </c>
      <c r="I34" s="33">
        <v>6.58</v>
      </c>
      <c r="J34" s="34">
        <v>6.27</v>
      </c>
      <c r="K34" s="22"/>
      <c r="L34" s="22"/>
      <c r="M34" s="22"/>
      <c r="N34" s="22"/>
      <c r="O34" s="22"/>
      <c r="P34" s="22"/>
    </row>
    <row r="35" spans="1:16" ht="39" customHeight="1">
      <c r="A35" s="22"/>
      <c r="B35" s="35"/>
      <c r="C35" s="1143" t="s">
        <v>528</v>
      </c>
      <c r="D35" s="1144"/>
      <c r="E35" s="1145"/>
      <c r="F35" s="36">
        <v>0.71</v>
      </c>
      <c r="G35" s="37">
        <v>0.24</v>
      </c>
      <c r="H35" s="37">
        <v>0.78</v>
      </c>
      <c r="I35" s="37">
        <v>0.27</v>
      </c>
      <c r="J35" s="38">
        <v>0.9</v>
      </c>
      <c r="K35" s="22"/>
      <c r="L35" s="22"/>
      <c r="M35" s="22"/>
      <c r="N35" s="22"/>
      <c r="O35" s="22"/>
      <c r="P35" s="22"/>
    </row>
    <row r="36" spans="1:16" ht="39" customHeight="1">
      <c r="A36" s="22"/>
      <c r="B36" s="35"/>
      <c r="C36" s="1143" t="s">
        <v>529</v>
      </c>
      <c r="D36" s="1144"/>
      <c r="E36" s="1145"/>
      <c r="F36" s="36">
        <v>0.5</v>
      </c>
      <c r="G36" s="37">
        <v>0.24</v>
      </c>
      <c r="H36" s="37">
        <v>0.28000000000000003</v>
      </c>
      <c r="I36" s="37">
        <v>0.27</v>
      </c>
      <c r="J36" s="38">
        <v>0.22</v>
      </c>
      <c r="K36" s="22"/>
      <c r="L36" s="22"/>
      <c r="M36" s="22"/>
      <c r="N36" s="22"/>
      <c r="O36" s="22"/>
      <c r="P36" s="22"/>
    </row>
    <row r="37" spans="1:16" ht="39" customHeight="1">
      <c r="A37" s="22"/>
      <c r="B37" s="35"/>
      <c r="C37" s="1143" t="s">
        <v>530</v>
      </c>
      <c r="D37" s="1144"/>
      <c r="E37" s="1145"/>
      <c r="F37" s="36">
        <v>0</v>
      </c>
      <c r="G37" s="37">
        <v>0</v>
      </c>
      <c r="H37" s="37">
        <v>0.01</v>
      </c>
      <c r="I37" s="37">
        <v>0.01</v>
      </c>
      <c r="J37" s="38">
        <v>0.08</v>
      </c>
      <c r="K37" s="22"/>
      <c r="L37" s="22"/>
      <c r="M37" s="22"/>
      <c r="N37" s="22"/>
      <c r="O37" s="22"/>
      <c r="P37" s="22"/>
    </row>
    <row r="38" spans="1:16" ht="39" customHeight="1">
      <c r="A38" s="22"/>
      <c r="B38" s="35"/>
      <c r="C38" s="1143" t="s">
        <v>531</v>
      </c>
      <c r="D38" s="1144"/>
      <c r="E38" s="1145"/>
      <c r="F38" s="36">
        <v>0.01</v>
      </c>
      <c r="G38" s="37">
        <v>0.01</v>
      </c>
      <c r="H38" s="37">
        <v>0</v>
      </c>
      <c r="I38" s="37">
        <v>0.02</v>
      </c>
      <c r="J38" s="38">
        <v>0.01</v>
      </c>
      <c r="K38" s="22"/>
      <c r="L38" s="22"/>
      <c r="M38" s="22"/>
      <c r="N38" s="22"/>
      <c r="O38" s="22"/>
      <c r="P38" s="22"/>
    </row>
    <row r="39" spans="1:16" ht="39" customHeight="1">
      <c r="A39" s="22"/>
      <c r="B39" s="35"/>
      <c r="C39" s="1143" t="s">
        <v>532</v>
      </c>
      <c r="D39" s="1144"/>
      <c r="E39" s="1145"/>
      <c r="F39" s="36">
        <v>0</v>
      </c>
      <c r="G39" s="37">
        <v>0</v>
      </c>
      <c r="H39" s="37">
        <v>0</v>
      </c>
      <c r="I39" s="37">
        <v>0.01</v>
      </c>
      <c r="J39" s="38">
        <v>0</v>
      </c>
      <c r="K39" s="22"/>
      <c r="L39" s="22"/>
      <c r="M39" s="22"/>
      <c r="N39" s="22"/>
      <c r="O39" s="22"/>
      <c r="P39" s="22"/>
    </row>
    <row r="40" spans="1:16" ht="39" customHeight="1">
      <c r="A40" s="22"/>
      <c r="B40" s="35"/>
      <c r="C40" s="1143" t="s">
        <v>533</v>
      </c>
      <c r="D40" s="1144"/>
      <c r="E40" s="1145"/>
      <c r="F40" s="36">
        <v>0.02</v>
      </c>
      <c r="G40" s="37">
        <v>0.04</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534</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535</v>
      </c>
      <c r="D43" s="1147"/>
      <c r="E43" s="1148"/>
      <c r="F43" s="41">
        <v>0</v>
      </c>
      <c r="G43" s="42">
        <v>0</v>
      </c>
      <c r="H43" s="42" t="s">
        <v>481</v>
      </c>
      <c r="I43" s="42" t="s">
        <v>481</v>
      </c>
      <c r="J43" s="43" t="s">
        <v>481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10</v>
      </c>
      <c r="C45" s="1160"/>
      <c r="D45" s="58"/>
      <c r="E45" s="1165" t="s">
        <v>11</v>
      </c>
      <c r="F45" s="1165"/>
      <c r="G45" s="1165"/>
      <c r="H45" s="1165"/>
      <c r="I45" s="1165"/>
      <c r="J45" s="1166"/>
      <c r="K45" s="59">
        <v>843</v>
      </c>
      <c r="L45" s="60">
        <v>808</v>
      </c>
      <c r="M45" s="60">
        <v>779</v>
      </c>
      <c r="N45" s="60">
        <v>705</v>
      </c>
      <c r="O45" s="61">
        <v>671</v>
      </c>
      <c r="P45" s="48"/>
      <c r="Q45" s="48"/>
      <c r="R45" s="48"/>
      <c r="S45" s="48"/>
      <c r="T45" s="48"/>
      <c r="U45" s="48"/>
    </row>
    <row r="46" spans="1:21" ht="30.75" customHeight="1">
      <c r="A46" s="48"/>
      <c r="B46" s="1161"/>
      <c r="C46" s="1162"/>
      <c r="D46" s="62"/>
      <c r="E46" s="1153" t="s">
        <v>12</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13</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14</v>
      </c>
      <c r="F48" s="1153"/>
      <c r="G48" s="1153"/>
      <c r="H48" s="1153"/>
      <c r="I48" s="1153"/>
      <c r="J48" s="1154"/>
      <c r="K48" s="63">
        <v>122</v>
      </c>
      <c r="L48" s="64">
        <v>126</v>
      </c>
      <c r="M48" s="64">
        <v>128</v>
      </c>
      <c r="N48" s="64">
        <v>122</v>
      </c>
      <c r="O48" s="65">
        <v>113</v>
      </c>
      <c r="P48" s="48"/>
      <c r="Q48" s="48"/>
      <c r="R48" s="48"/>
      <c r="S48" s="48"/>
      <c r="T48" s="48"/>
      <c r="U48" s="48"/>
    </row>
    <row r="49" spans="1:21" ht="30.75" customHeight="1">
      <c r="A49" s="48"/>
      <c r="B49" s="1161"/>
      <c r="C49" s="1162"/>
      <c r="D49" s="62"/>
      <c r="E49" s="1153" t="s">
        <v>15</v>
      </c>
      <c r="F49" s="1153"/>
      <c r="G49" s="1153"/>
      <c r="H49" s="1153"/>
      <c r="I49" s="1153"/>
      <c r="J49" s="1154"/>
      <c r="K49" s="63">
        <v>82</v>
      </c>
      <c r="L49" s="64">
        <v>81</v>
      </c>
      <c r="M49" s="64">
        <v>76</v>
      </c>
      <c r="N49" s="64">
        <v>70</v>
      </c>
      <c r="O49" s="65">
        <v>66</v>
      </c>
      <c r="P49" s="48"/>
      <c r="Q49" s="48"/>
      <c r="R49" s="48"/>
      <c r="S49" s="48"/>
      <c r="T49" s="48"/>
      <c r="U49" s="48"/>
    </row>
    <row r="50" spans="1:21" ht="30.75" customHeight="1">
      <c r="A50" s="48"/>
      <c r="B50" s="1161"/>
      <c r="C50" s="1162"/>
      <c r="D50" s="62"/>
      <c r="E50" s="1153" t="s">
        <v>16</v>
      </c>
      <c r="F50" s="1153"/>
      <c r="G50" s="1153"/>
      <c r="H50" s="1153"/>
      <c r="I50" s="1153"/>
      <c r="J50" s="1154"/>
      <c r="K50" s="63">
        <v>56</v>
      </c>
      <c r="L50" s="64">
        <v>29</v>
      </c>
      <c r="M50" s="64">
        <v>3</v>
      </c>
      <c r="N50" s="64">
        <v>3</v>
      </c>
      <c r="O50" s="65">
        <v>3</v>
      </c>
      <c r="P50" s="48"/>
      <c r="Q50" s="48"/>
      <c r="R50" s="48"/>
      <c r="S50" s="48"/>
      <c r="T50" s="48"/>
      <c r="U50" s="48"/>
    </row>
    <row r="51" spans="1:21" ht="30.75" customHeight="1">
      <c r="A51" s="48"/>
      <c r="B51" s="1163"/>
      <c r="C51" s="1164"/>
      <c r="D51" s="66"/>
      <c r="E51" s="1153" t="s">
        <v>17</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18</v>
      </c>
      <c r="C52" s="1152"/>
      <c r="D52" s="66"/>
      <c r="E52" s="1153" t="s">
        <v>19</v>
      </c>
      <c r="F52" s="1153"/>
      <c r="G52" s="1153"/>
      <c r="H52" s="1153"/>
      <c r="I52" s="1153"/>
      <c r="J52" s="1154"/>
      <c r="K52" s="63">
        <v>743</v>
      </c>
      <c r="L52" s="64">
        <v>725</v>
      </c>
      <c r="M52" s="64">
        <v>702</v>
      </c>
      <c r="N52" s="64">
        <v>659</v>
      </c>
      <c r="O52" s="65">
        <v>636</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360</v>
      </c>
      <c r="L53" s="69">
        <v>319</v>
      </c>
      <c r="M53" s="69">
        <v>284</v>
      </c>
      <c r="N53" s="69">
        <v>241</v>
      </c>
      <c r="O53" s="70">
        <v>217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2015-03-31T06:43:46Z</cp:lastPrinted>
  <dcterms:created xsi:type="dcterms:W3CDTF">2015-02-17T05:50:02Z</dcterms:created>
  <dcterms:modified xsi:type="dcterms:W3CDTF">2015-03-31T06:44:41Z</dcterms:modified>
  <cp:category/>
</cp:coreProperties>
</file>