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mc:AlternateContent xmlns:mc="http://schemas.openxmlformats.org/markup-compatibility/2006">
    <mc:Choice Requires="x15">
      <x15ac:absPath xmlns:x15ac="http://schemas.microsoft.com/office/spreadsheetml/2010/11/ac" url="U:\財政係\総務財政課（名畑作業用）\08市町村財政比較\H29年度会計財政状況資料集\【財政状況資料集】_014834_苫前町_2017\"/>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71027"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BW35" i="10"/>
  <c r="AM35" i="10"/>
  <c r="C35" i="10"/>
  <c r="CO34" i="10"/>
  <c r="BW34"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<sst xmlns="http://schemas.openxmlformats.org/spreadsheetml/2006/main" count="1066" uniqueCount="576">
  <si>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</si>
  <si>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</si>
  <si>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</si>
  <si>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</si>
  <si>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</si>
  <si>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</si>
  <si>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</si>
  <si>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</si>
  <si>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</si>
  <si>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</si>
  <si>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</si>
  <si>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</si>
  <si>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</si>
  <si>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</si>
  <si>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</si>
  <si>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</si>
  <si>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</si>
  <si>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</si>
  <si>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</si>
  <si>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</si>
  <si>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</si>
  <si>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</si>
  <si>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</si>
  <si>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</si>
  <si>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</si>
  <si>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</si>
  <si>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</si>
  <si>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</si>
  <si>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</si>
  <si>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</si>
  <si>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</si>
  <si>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</si>
  <si>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</si>
  <si>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</si>
  <si>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</si>
  <si>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</si>
  <si>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</si>
  <si>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</si>
  <si>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</si>
  <si>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</si>
  <si>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</si>
  <si>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</si>
  <si>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</si>
  <si>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</si>
  <si>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</si>
  <si>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</si>
  <si>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</si>
  <si>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</si>
  <si>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</si>
  <si>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</si>
  <si>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</si>
  <si>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</si>
  <si>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</si>
  <si>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</si>
  <si>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</si>
  <si>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</si>
  <si>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</si>
  <si>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</si>
  <si>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</si>
  <si>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</si>
  <si>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</si>
  <si>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</si>
  <si>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</si>
  <si>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</si>
  <si>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</si>
  <si>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</si>
  <si>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</si>
  <si>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</si>
  <si>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</si>
  <si>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</si>
  <si>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</si>
  <si>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</si>
  <si>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</si>
  <si>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</si>
  <si>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</si>
  <si>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</si>
  <si>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</si>
  <si>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</si>
  <si>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</si>
  <si>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</si>
  <si>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</si>
  <si>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</si>
  <si>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</si>
  <si>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</si>
  <si>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</si>
  <si>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</si>
  <si>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</si>
  <si>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</si>
  <si>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</si>
  <si>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</si>
  <si>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</si>
  <si>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苫前町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</si>
  <si>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</si>
  <si>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</si>
  <si>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</si>
  <si>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</si>
  <si>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</si>
  <si>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</si>
  <si>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</si>
  <si>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</si>
  <si>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</si>
  <si>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</si>
  <si>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</si>
  <si>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</si>
  <si>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</si>
  <si>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</si>
  <si>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</si>
  <si>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</si>
  <si>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</si>
  <si>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</si>
  <si>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</si>
  <si>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</si>
  <si>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</si>
  <si>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</si>
  <si>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</si>
  <si>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</si>
  <si>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</si>
  <si>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</si>
  <si>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</si>
  <si>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</si>
  <si>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</si>
  <si>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</si>
  <si>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</si>
  <si>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</si>
  <si>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</si>
  <si>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</si>
  <si>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</si>
  <si>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</si>
  <si>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</si>
  <si>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</si>
  <si>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</si>
  <si>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</si>
  <si>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</si>
  <si>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</si>
  <si>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</si>
  <si>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</si>
  <si>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</si>
  <si>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</si>
  <si>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</si>
  <si>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</si>
  <si>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</si>
  <si>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</si>
  <si>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</si>
  <si>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</si>
  <si>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</si>
  <si>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</si>
  <si>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</si>
  <si>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</si>
  <si>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</si>
  <si>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</si>
  <si>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</si>
  <si>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</si>
  <si>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</si>
  <si>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</si>
  <si>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</si>
  <si>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</si>
  <si>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</si>
  <si>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</si>
  <si>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</si>
  <si>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</si>
  <si>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</si>
  <si>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</si>
  <si>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</si>
  <si>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</si>
  <si>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</si>
  <si>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</si>
  <si>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</si>
  <si>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</si>
  <si>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</si>
  <si>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</si>
  <si>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</si>
  <si>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</si>
  <si>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</si>
  <si>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</si>
  <si>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</si>
  <si>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</si>
  <si>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</si>
  <si>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</si>
  <si>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</si>
  <si>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</si>
  <si>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</si>
  <si>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</si>
  <si>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</si>
  <si>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</si>
  <si>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</si>
  <si>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</si>
  <si>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</si>
  <si>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</si>
  <si>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</si>
  <si>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</si>
  <si>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</si>
  <si>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</si>
  <si>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</si>
  <si>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</si>
  <si>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</si>
  <si>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</si>
  <si>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</si>
  <si>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</si>
  <si>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</si>
  <si>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</si>
  <si>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</si>
  <si>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</si>
  <si>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</si>
  <si>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</si>
  <si>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</si>
  <si>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</si>
  <si>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</si>
  <si>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</si>
  <si>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</si>
  <si>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</si>
  <si>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</si>
  <si>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</si>
  <si>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</si>
  <si>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北海道苫前町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</si>
  <si>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</si>
  <si>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</si>
  <si>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</si>
  <si>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</si>
  <si>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</si>
  <si>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</si>
  <si>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</si>
  <si>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</si>
  <si>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</si>
  <si>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</si>
  <si>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</si>
  <si>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</si>
  <si>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</si>
  <si>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</si>
  <si>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</si>
  <si>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</si>
  <si>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</si>
  <si>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</si>
  <si>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</si>
  <si>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</si>
  <si>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</si>
  <si>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</si>
  <si>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</si>
  <si>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</si>
  <si>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</si>
  <si>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</si>
  <si>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</si>
  <si>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</si>
  <si>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</si>
  <si>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</si>
  <si>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</si>
  <si>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</si>
  <si>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</si>
  <si>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</si>
  <si>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</si>
  <si>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</si>
  <si>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</si>
  <si>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</si>
  <si>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</si>
  <si>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</si>
  <si>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</si>
  <si>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</si>
  <si>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</si>
  <si>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</si>
  <si>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</si>
  <si>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</si>
  <si>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</si>
  <si>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</si>
  <si>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</si>
  <si>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</si>
  <si>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</si>
  <si>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</si>
  <si>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</si>
  <si>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</si>
  <si>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</si>
  <si>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</si>
  <si>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</si>
  <si>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</si>
  <si>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</si>
  <si>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</si>
  <si>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</si>
  <si>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</si>
  <si>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</si>
  <si>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</si>
  <si>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</si>
  <si>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</si>
  <si>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</si>
  <si>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</si>
  <si>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</si>
  <si>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</si>
  <si>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</si>
  <si>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</si>
  <si>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</si>
  <si>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</si>
  <si>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</si>
  <si>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</si>
  <si>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</si>
  <si>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</si>
  <si>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</si>
  <si>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</si>
  <si>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</si>
  <si>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</si>
  <si>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</si>
  <si>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</si>
  <si>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</si>
  <si>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</si>
  <si>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</si>
  <si>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</si>
  <si>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</si>
  <si>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</si>
  <si>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</si>
  <si>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</si>
  <si>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</si>
  <si>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</si>
  <si>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</si>
  <si>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</si>
  <si>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</si>
  <si>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</si>
  <si>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</si>
  <si>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</si>
  <si>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</si>
  <si>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</si>
  <si>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</si>
  <si>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</si>
  <si>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</si>
  <si>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</si>
  <si>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</si>
  <si>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</si>
  <si>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</si>
  <si>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</si>
  <si>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</si>
  <si>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</si>
  <si>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</si>
  <si>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</si>
  <si>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</si>
  <si>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</si>
  <si>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</si>
  <si>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</si>
  <si>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</si>
  <si>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</si>
  <si>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</si>
  <si>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</si>
  <si>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</si>
  <si>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</si>
  <si>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</si>
  <si>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</si>
  <si>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</si>
  <si>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</si>
  <si>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</si>
  <si>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</si>
  <si>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</si>
  <si>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</si>
  <si>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</si>
  <si>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</si>
  <si>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</si>
  <si>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</si>
  <si>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</si>
  <si>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</si>
  <si>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</si>
  <si>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</si>
  <si>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</si>
  <si>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</si>
  <si>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</si>
  <si>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</si>
  <si>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</si>
  <si>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</si>
  <si>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</si>
  <si>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</si>
  <si>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北海道苫前町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</si>
  <si>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</si>
  <si>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</si>
  <si>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</si>
  <si>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</si>
  <si>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</si>
  <si>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</si>
  <si>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</si>
  <si>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</si>
  <si>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</si>
  <si>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</si>
  <si>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</si>
  <si>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</si>
  <si>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</si>
  <si>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</si>
  <si>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</si>
  <si>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</si>
  <si>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</si>
  <si>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</si>
  <si>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</si>
  <si>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</si>
  <si>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</si>
  <si>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</si>
  <si>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</si>
  <si>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</si>
  <si>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</si>
  <si>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</si>
  <si>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</si>
  <si>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</si>
  <si>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</si>
  <si>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</si>
  <si>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</si>
  <si>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</si>
  <si>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</si>
  <si>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</si>
  <si>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</si>
  <si>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</si>
  <si>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</si>
  <si>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</si>
  <si>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</si>
  <si>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風力発電事業特別会計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</si>
  <si>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</si>
  <si>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</si>
  <si>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</si>
  <si>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</si>
  <si>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</si>
  <si>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</si>
  <si>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</si>
  <si>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</si>
  <si>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</si>
  <si>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</si>
  <si>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</si>
  <si>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</si>
  <si>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</si>
  <si>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</si>
  <si>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</si>
  <si>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</si>
  <si>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</si>
  <si>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</si>
  <si>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</si>
  <si>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</si>
  <si>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</si>
  <si>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</si>
  <si>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</si>
  <si>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</si>
  <si>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</si>
  <si>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</si>
  <si>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</si>
  <si>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</si>
  <si>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</si>
  <si>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</si>
  <si>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</si>
  <si>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</si>
  <si>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</si>
  <si>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</si>
  <si>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</si>
  <si>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</si>
  <si>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</si>
  <si>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</si>
  <si>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</si>
  <si>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</si>
  <si>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</si>
  <si>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</si>
  <si>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</si>
  <si>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</si>
  <si>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</si>
  <si>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</si>
  <si>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</si>
  <si>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</si>
  <si>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</si>
  <si>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</si>
  <si>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</si>
  <si>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</si>
  <si>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</si>
  <si>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</si>
  <si>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</si>
  <si>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</si>
  <si>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</si>
  <si>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</si>
  <si>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</si>
  <si>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</si>
  <si>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</si>
  <si>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</si>
  <si>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</si>
  <si>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</si>
  <si>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</si>
  <si>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</si>
  <si>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</si>
  <si>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</si>
  <si>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</si>
  <si>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</si>
  <si>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</si>
  <si>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</si>
  <si>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</si>
  <si>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</si>
  <si>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</si>
  <si>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</si>
  <si>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</si>
  <si>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</si>
  <si>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</si>
  <si>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</si>
  <si>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</si>
  <si>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</si>
  <si>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</si>
  <si>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</si>
  <si>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</si>
  <si>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</si>
  <si>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</si>
  <si>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</si>
  <si>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</si>
  <si>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</si>
  <si>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</si>
  <si>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</si>
  <si>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</si>
  <si>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</si>
  <si>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</si>
  <si>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</si>
  <si>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</si>
  <si>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</si>
  <si>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</si>
  <si>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</si>
  <si>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</si>
  <si>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</si>
  <si>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</si>
  <si>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</si>
  <si>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</si>
  <si>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</si>
  <si>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</si>
  <si>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</si>
  <si>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</si>
  <si>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</si>
  <si>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</si>
  <si>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</si>
  <si>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</si>
  <si>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</si>
  <si>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</si>
  <si>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</si>
  <si>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</si>
  <si>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</si>
  <si>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</si>
  <si>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</si>
  <si>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</si>
  <si>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</si>
  <si>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</si>
  <si>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</si>
  <si>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</si>
  <si>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</si>
  <si>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</si>
  <si>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</si>
  <si>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</si>
  <si>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</si>
  <si>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</si>
  <si>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</si>
  <si>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</si>
  <si>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</si>
  <si>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</si>
  <si>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</si>
  <si>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</si>
  <si>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</si>
  <si>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</si>
  <si>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</si>
  <si>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</si>
  <si>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</si>
  <si>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0.99</t>
  </si>
  <si>
    <t>▲ 3.59</t>
  </si>
  <si>
    <t>一般会計</t>
  </si>
  <si>
    <t>介護保険特別会計</t>
  </si>
  <si>
    <t>国民健康保険特別会計</t>
  </si>
  <si>
    <t>風力発電事業特別会計</t>
  </si>
  <si>
    <t>後期高齢者医療特別会計</t>
  </si>
  <si>
    <t>下水道事業特別会計</t>
  </si>
  <si>
    <t>簡易水道事業特別会計</t>
  </si>
  <si>
    <t>その他会計（赤字）</t>
  </si>
  <si>
    <t>その他会計（黒字）</t>
  </si>
  <si>
    <t>-</t>
    <phoneticPr fontId="2"/>
  </si>
  <si>
    <t>羽幌町外２町村衛生施設組合</t>
    <rPh sb="0" eb="3">
      <t>ハボロチョウ</t>
    </rPh>
    <rPh sb="3" eb="4">
      <t>ホカ</t>
    </rPh>
    <rPh sb="5" eb="7">
      <t>チョウソン</t>
    </rPh>
    <rPh sb="7" eb="9">
      <t>エイセイ</t>
    </rPh>
    <rPh sb="9" eb="11">
      <t>シセツ</t>
    </rPh>
    <rPh sb="11" eb="13">
      <t>クミアイ</t>
    </rPh>
    <phoneticPr fontId="2"/>
  </si>
  <si>
    <t>北留萌消防組合</t>
    <rPh sb="0" eb="1">
      <t>キタ</t>
    </rPh>
    <rPh sb="1" eb="3">
      <t>ルモイ</t>
    </rPh>
    <rPh sb="3" eb="5">
      <t>ショウボウ</t>
    </rPh>
    <rPh sb="5" eb="7">
      <t>クミアイ</t>
    </rPh>
    <phoneticPr fontId="2"/>
  </si>
  <si>
    <t>公共施設等整備基金</t>
    <rPh sb="0" eb="4">
      <t>コウキョウシセツ</t>
    </rPh>
    <rPh sb="4" eb="5">
      <t>トウ</t>
    </rPh>
    <rPh sb="5" eb="7">
      <t>セイビ</t>
    </rPh>
    <rPh sb="7" eb="9">
      <t>キキン</t>
    </rPh>
    <phoneticPr fontId="11"/>
  </si>
  <si>
    <t>国鉄羽幌線代替輸送確保基金</t>
    <rPh sb="0" eb="2">
      <t>コクテツ</t>
    </rPh>
    <rPh sb="2" eb="4">
      <t>ハボロ</t>
    </rPh>
    <rPh sb="4" eb="5">
      <t>セン</t>
    </rPh>
    <rPh sb="5" eb="7">
      <t>ダイタイ</t>
    </rPh>
    <rPh sb="7" eb="9">
      <t>ユソウ</t>
    </rPh>
    <rPh sb="9" eb="11">
      <t>カクホ</t>
    </rPh>
    <rPh sb="11" eb="13">
      <t>キキン</t>
    </rPh>
    <phoneticPr fontId="11"/>
  </si>
  <si>
    <t>地域福祉基金</t>
    <rPh sb="0" eb="4">
      <t>チイキフクシ</t>
    </rPh>
    <rPh sb="4" eb="6">
      <t>キキン</t>
    </rPh>
    <phoneticPr fontId="11"/>
  </si>
  <si>
    <t>ふるさと基金</t>
    <rPh sb="4" eb="6">
      <t>キキン</t>
    </rPh>
    <phoneticPr fontId="11"/>
  </si>
  <si>
    <t>まちおこし基金</t>
    <rPh sb="5" eb="7">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</si>
  <si>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</si>
  <si>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</si>
  <si>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</si>
  <si>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については、類似団体平均を大きく下回っており、全体的にも資産の老朽化率は低い傾向にあるが、顕著に老朽化が進んでいる施設も多いのが実情にあり、今後、公共施設等の修繕や更新に係る費用が増加すると、基金からの繰入による事業実施が不可欠となり、将来負担比率の発生が予見されることから、策定した苫前町公共施設等総合管理計画に基づき、計画的な事業実施と施設の集約化・複合化を図り、施設保有量の適正化にも努めるものとする。</t>
    <rPh sb="82" eb="84">
      <t>コンゴ</t>
    </rPh>
    <rPh sb="85" eb="87">
      <t>コウキョウ</t>
    </rPh>
    <rPh sb="87" eb="89">
      <t>シセツ</t>
    </rPh>
    <rPh sb="89" eb="90">
      <t>トウ</t>
    </rPh>
    <rPh sb="91" eb="93">
      <t>シュウゼン</t>
    </rPh>
    <rPh sb="94" eb="96">
      <t>コウシン</t>
    </rPh>
    <rPh sb="97" eb="98">
      <t>カカ</t>
    </rPh>
    <rPh sb="99" eb="101">
      <t>ヒヨウ</t>
    </rPh>
    <rPh sb="102" eb="104">
      <t>ゾウカ</t>
    </rPh>
    <rPh sb="108" eb="110">
      <t>キキン</t>
    </rPh>
    <rPh sb="113" eb="115">
      <t>クリイレ</t>
    </rPh>
    <rPh sb="118" eb="120">
      <t>ジギョウ</t>
    </rPh>
    <rPh sb="120" eb="122">
      <t>ジッシ</t>
    </rPh>
    <rPh sb="123" eb="126">
      <t>フカケツ</t>
    </rPh>
    <rPh sb="130" eb="132">
      <t>ショウライ</t>
    </rPh>
    <rPh sb="132" eb="134">
      <t>フタン</t>
    </rPh>
    <rPh sb="134" eb="136">
      <t>ヒリツ</t>
    </rPh>
    <rPh sb="137" eb="139">
      <t>ハッセイ</t>
    </rPh>
    <rPh sb="140" eb="142">
      <t>ヨケン</t>
    </rPh>
    <rPh sb="173" eb="176">
      <t>ケイカクテキ</t>
    </rPh>
    <rPh sb="177" eb="179">
      <t>ジギョウ</t>
    </rPh>
    <rPh sb="179" eb="181">
      <t>ジッシ</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</si>
  <si>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</si>
  <si>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</si>
  <si>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</si>
  <si>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</si>
  <si>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</si>
  <si>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</si>
  <si>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一定程度の基金を保有し、将来負担比率が算定されない状況にあるが、今後においては、大型事業の実施に伴う地方債償還金の増加による、実質公債費比率の上昇と、地方交付税交付額の減少による基金からの繰入により、数値発生が予見されることから、引き続き、投資的事業の抑制を図り、財政の健全化に努めるものとする。</t>
    <rPh sb="1" eb="3">
      <t>イッテイ</t>
    </rPh>
    <rPh sb="3" eb="5">
      <t>テイド</t>
    </rPh>
    <rPh sb="6" eb="8">
      <t>キキン</t>
    </rPh>
    <rPh sb="9" eb="11">
      <t>ホユウ</t>
    </rPh>
    <rPh sb="13" eb="15">
      <t>ショウライ</t>
    </rPh>
    <rPh sb="15" eb="17">
      <t>フタン</t>
    </rPh>
    <rPh sb="17" eb="19">
      <t>ヒリツ</t>
    </rPh>
    <rPh sb="20" eb="22">
      <t>サンテイ</t>
    </rPh>
    <rPh sb="26" eb="28">
      <t>ジョウキョウ</t>
    </rPh>
    <rPh sb="33" eb="35">
      <t>コンゴ</t>
    </rPh>
    <rPh sb="41" eb="43">
      <t>オオガタ</t>
    </rPh>
    <rPh sb="43" eb="45">
      <t>ジギョウ</t>
    </rPh>
    <rPh sb="46" eb="48">
      <t>ジッシ</t>
    </rPh>
    <rPh sb="49" eb="50">
      <t>トモナ</t>
    </rPh>
    <rPh sb="51" eb="54">
      <t>チホウサイ</t>
    </rPh>
    <rPh sb="54" eb="57">
      <t>ショウカンキン</t>
    </rPh>
    <rPh sb="58" eb="60">
      <t>ゾウカ</t>
    </rPh>
    <rPh sb="64" eb="66">
      <t>ジッシツ</t>
    </rPh>
    <rPh sb="66" eb="69">
      <t>コウサイヒ</t>
    </rPh>
    <rPh sb="69" eb="71">
      <t>ヒリツ</t>
    </rPh>
    <rPh sb="72" eb="74">
      <t>ジョウショウ</t>
    </rPh>
    <rPh sb="76" eb="78">
      <t>チホウ</t>
    </rPh>
    <rPh sb="78" eb="81">
      <t>コウフゼイ</t>
    </rPh>
    <rPh sb="81" eb="84">
      <t>コウフガク</t>
    </rPh>
    <rPh sb="85" eb="87">
      <t>ゲンショウ</t>
    </rPh>
    <rPh sb="90" eb="92">
      <t>キキン</t>
    </rPh>
    <rPh sb="95" eb="97">
      <t>クリイレ</t>
    </rPh>
    <rPh sb="101" eb="103">
      <t>スウチ</t>
    </rPh>
    <rPh sb="103" eb="105">
      <t>ハッセイ</t>
    </rPh>
    <rPh sb="106" eb="108">
      <t>ヨケン</t>
    </rPh>
    <rPh sb="116" eb="117">
      <t>ヒ</t>
    </rPh>
    <rPh sb="118" eb="119">
      <t>ツヅ</t>
    </rPh>
    <rPh sb="121" eb="124">
      <t>トウシテキ</t>
    </rPh>
    <rPh sb="124" eb="126">
      <t>ジギョウ</t>
    </rPh>
    <rPh sb="127" eb="129">
      <t>ヨクセイ</t>
    </rPh>
    <rPh sb="130" eb="131">
      <t>ハカ</t>
    </rPh>
    <rPh sb="133" eb="135">
      <t>ザイセイ</t>
    </rPh>
    <rPh sb="136" eb="139">
      <t>ケンゼンカ</t>
    </rPh>
    <rPh sb="140" eb="141">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</si>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</sst>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178" fontId="15"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DB1B-433E-90B8-4D897C89AD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141103</c:v>
                </c:pt>
                <c:pt idx="1">
                  <c:v>274914</c:v>
                </c:pt>
                <c:pt idx="2">
                  <c:v>489482</c:v>
                </c:pt>
                <c:pt idx="3">
                  <c:v>903940</c:v>
                </c:pt>
                <c:pt idx="4">
                  <c:v>707086</c:v>
                </c:pt>
              </c:numCache>
            </c:numRef>
          </c:val>
          <c:smooth val="0"/>
          <c:extLst>
            <c:ext xmlns:c16="http://schemas.microsoft.com/office/drawing/2014/chart" uri="{C3380CC4-5D6E-409C-BE32-E72D297353CC}">
              <c16:uniqueId val="{00000001-DB1B-433E-90B8-4D897C89AD0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6.27</c:v>
                </c:pt>
                <c:pt idx="1">
                  <c:v>5.61</c:v>
                </c:pt>
                <c:pt idx="2">
                  <c:v>7.47</c:v>
                </c:pt>
                <c:pt idx="3">
                  <c:v>3.62</c:v>
                </c:pt>
                <c:pt idx="4">
                  <c:v>5.04</c:v>
                </c:pt>
              </c:numCache>
            </c:numRef>
          </c:val>
          <c:extLst>
            <c:ext xmlns:c16="http://schemas.microsoft.com/office/drawing/2014/chart" uri="{C3380CC4-5D6E-409C-BE32-E72D297353CC}">
              <c16:uniqueId val="{00000000-8EA9-44DF-BF41-7E4A034E1A1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41.61</c:v>
                </c:pt>
                <c:pt idx="1">
                  <c:v>50.41</c:v>
                </c:pt>
                <c:pt idx="2">
                  <c:v>55.68</c:v>
                </c:pt>
                <c:pt idx="3">
                  <c:v>63.95</c:v>
                </c:pt>
                <c:pt idx="4">
                  <c:v>66.78</c:v>
                </c:pt>
              </c:numCache>
            </c:numRef>
          </c:val>
          <c:extLst>
            <c:ext xmlns:c16="http://schemas.microsoft.com/office/drawing/2014/chart" uri="{C3380CC4-5D6E-409C-BE32-E72D297353CC}">
              <c16:uniqueId val="{00000001-8EA9-44DF-BF41-7E4A034E1A1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1.67</c:v>
                </c:pt>
                <c:pt idx="1">
                  <c:v>-0.99</c:v>
                </c:pt>
                <c:pt idx="2">
                  <c:v>1.91</c:v>
                </c:pt>
                <c:pt idx="3">
                  <c:v>-3.59</c:v>
                </c:pt>
                <c:pt idx="4">
                  <c:v>1.29</c:v>
                </c:pt>
              </c:numCache>
            </c:numRef>
          </c:val>
          <c:smooth val="0"/>
          <c:extLst>
            <c:ext xmlns:c16="http://schemas.microsoft.com/office/drawing/2014/chart" uri="{C3380CC4-5D6E-409C-BE32-E72D297353CC}">
              <c16:uniqueId val="{00000002-8EA9-44DF-BF41-7E4A034E1A1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16C-4846-B619-D8A2AF855E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16C-4846-B619-D8A2AF855EC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16C-4846-B619-D8A2AF855EC0}"/>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3-616C-4846-B619-D8A2AF855EC0}"/>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16C-4846-B619-D8A2AF855EC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0.04</c:v>
                </c:pt>
                <c:pt idx="6">
                  <c:v>#N/A</c:v>
                </c:pt>
                <c:pt idx="7">
                  <c:v>0</c:v>
                </c:pt>
                <c:pt idx="8">
                  <c:v>#N/A</c:v>
                </c:pt>
                <c:pt idx="9">
                  <c:v>0</c:v>
                </c:pt>
              </c:numCache>
            </c:numRef>
          </c:val>
          <c:extLst>
            <c:ext xmlns:c16="http://schemas.microsoft.com/office/drawing/2014/chart" uri="{C3380CC4-5D6E-409C-BE32-E72D297353CC}">
              <c16:uniqueId val="{00000005-616C-4846-B619-D8A2AF855EC0}"/>
            </c:ext>
          </c:extLst>
        </c:ser>
        <c:ser>
          <c:idx val="6"/>
          <c:order val="6"/>
          <c:tx>
            <c:strRef>
              <c:f>データシート!$A$33</c:f>
              <c:strCache>
                <c:ptCount val="1"/>
                <c:pt idx="0">
                  <c:v>風力発電事業特別会計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7.0000000000000007E-2</c:v>
                </c:pt>
                <c:pt idx="2">
                  <c:v>#N/A</c:v>
                </c:pt>
                <c:pt idx="3">
                  <c:v>0</c:v>
                </c:pt>
                <c:pt idx="4">
                  <c:v>#N/A</c:v>
                </c:pt>
                <c:pt idx="5">
                  <c:v>0.04</c:v>
                </c:pt>
                <c:pt idx="6">
                  <c:v>#N/A</c:v>
                </c:pt>
                <c:pt idx="7">
                  <c:v>0.01</c:v>
                </c:pt>
                <c:pt idx="8">
                  <c:v>#N/A</c:v>
                </c:pt>
                <c:pt idx="9">
                  <c:v>0.19</c:v>
                </c:pt>
              </c:numCache>
            </c:numRef>
          </c:val>
          <c:extLst>
            <c:ext xmlns:c16="http://schemas.microsoft.com/office/drawing/2014/chart" uri="{C3380CC4-5D6E-409C-BE32-E72D297353CC}">
              <c16:uniqueId val="{00000006-616C-4846-B619-D8A2AF855EC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c:v>
                </c:pt>
                <c:pt idx="2">
                  <c:v>#N/A</c:v>
                </c:pt>
                <c:pt idx="3">
                  <c:v>0.84</c:v>
                </c:pt>
                <c:pt idx="4">
                  <c:v>#N/A</c:v>
                </c:pt>
                <c:pt idx="5">
                  <c:v>0.92</c:v>
                </c:pt>
                <c:pt idx="6">
                  <c:v>#N/A</c:v>
                </c:pt>
                <c:pt idx="7">
                  <c:v>0.53</c:v>
                </c:pt>
                <c:pt idx="8">
                  <c:v>#N/A</c:v>
                </c:pt>
                <c:pt idx="9">
                  <c:v>0.19</c:v>
                </c:pt>
              </c:numCache>
            </c:numRef>
          </c:val>
          <c:extLst>
            <c:ext xmlns:c16="http://schemas.microsoft.com/office/drawing/2014/chart" uri="{C3380CC4-5D6E-409C-BE32-E72D297353CC}">
              <c16:uniqueId val="{00000007-616C-4846-B619-D8A2AF855EC0}"/>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0.21</c:v>
                </c:pt>
                <c:pt idx="2">
                  <c:v>#N/A</c:v>
                </c:pt>
                <c:pt idx="3">
                  <c:v>0.4</c:v>
                </c:pt>
                <c:pt idx="4">
                  <c:v>#N/A</c:v>
                </c:pt>
                <c:pt idx="5">
                  <c:v>0.22</c:v>
                </c:pt>
                <c:pt idx="6">
                  <c:v>#N/A</c:v>
                </c:pt>
                <c:pt idx="7">
                  <c:v>0.41</c:v>
                </c:pt>
                <c:pt idx="8">
                  <c:v>#N/A</c:v>
                </c:pt>
                <c:pt idx="9">
                  <c:v>0.35</c:v>
                </c:pt>
              </c:numCache>
            </c:numRef>
          </c:val>
          <c:extLst>
            <c:ext xmlns:c16="http://schemas.microsoft.com/office/drawing/2014/chart" uri="{C3380CC4-5D6E-409C-BE32-E72D297353CC}">
              <c16:uniqueId val="{00000008-616C-4846-B619-D8A2AF855EC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6.27</c:v>
                </c:pt>
                <c:pt idx="2">
                  <c:v>#N/A</c:v>
                </c:pt>
                <c:pt idx="3">
                  <c:v>5.61</c:v>
                </c:pt>
                <c:pt idx="4">
                  <c:v>#N/A</c:v>
                </c:pt>
                <c:pt idx="5">
                  <c:v>7.47</c:v>
                </c:pt>
                <c:pt idx="6">
                  <c:v>#N/A</c:v>
                </c:pt>
                <c:pt idx="7">
                  <c:v>3.62</c:v>
                </c:pt>
                <c:pt idx="8">
                  <c:v>#N/A</c:v>
                </c:pt>
                <c:pt idx="9">
                  <c:v>5.03</c:v>
                </c:pt>
              </c:numCache>
            </c:numRef>
          </c:val>
          <c:extLst>
            <c:ext xmlns:c16="http://schemas.microsoft.com/office/drawing/2014/chart" uri="{C3380CC4-5D6E-409C-BE32-E72D297353CC}">
              <c16:uniqueId val="{00000009-616C-4846-B619-D8A2AF855EC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636</c:v>
                </c:pt>
                <c:pt idx="5">
                  <c:v>636</c:v>
                </c:pt>
                <c:pt idx="8">
                  <c:v>580</c:v>
                </c:pt>
                <c:pt idx="11">
                  <c:v>574</c:v>
                </c:pt>
                <c:pt idx="14">
                  <c:v>531</c:v>
                </c:pt>
              </c:numCache>
            </c:numRef>
          </c:val>
          <c:extLst>
            <c:ext xmlns:c16="http://schemas.microsoft.com/office/drawing/2014/chart" uri="{C3380CC4-5D6E-409C-BE32-E72D297353CC}">
              <c16:uniqueId val="{00000000-76F4-4F25-8CD0-42A022CC65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F4-4F25-8CD0-42A022CC65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2</c:v>
                </c:pt>
                <c:pt idx="6">
                  <c:v>1</c:v>
                </c:pt>
                <c:pt idx="9">
                  <c:v>0</c:v>
                </c:pt>
                <c:pt idx="12">
                  <c:v>0</c:v>
                </c:pt>
              </c:numCache>
            </c:numRef>
          </c:val>
          <c:extLst>
            <c:ext xmlns:c16="http://schemas.microsoft.com/office/drawing/2014/chart" uri="{C3380CC4-5D6E-409C-BE32-E72D297353CC}">
              <c16:uniqueId val="{00000002-76F4-4F25-8CD0-42A022CC65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66</c:v>
                </c:pt>
                <c:pt idx="3">
                  <c:v>66</c:v>
                </c:pt>
                <c:pt idx="6">
                  <c:v>66</c:v>
                </c:pt>
                <c:pt idx="9">
                  <c:v>66</c:v>
                </c:pt>
                <c:pt idx="12">
                  <c:v>53</c:v>
                </c:pt>
              </c:numCache>
            </c:numRef>
          </c:val>
          <c:extLst>
            <c:ext xmlns:c16="http://schemas.microsoft.com/office/drawing/2014/chart" uri="{C3380CC4-5D6E-409C-BE32-E72D297353CC}">
              <c16:uniqueId val="{00000003-76F4-4F25-8CD0-42A022CC65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113</c:v>
                </c:pt>
                <c:pt idx="3">
                  <c:v>119</c:v>
                </c:pt>
                <c:pt idx="6">
                  <c:v>125</c:v>
                </c:pt>
                <c:pt idx="9">
                  <c:v>116</c:v>
                </c:pt>
                <c:pt idx="12">
                  <c:v>101</c:v>
                </c:pt>
              </c:numCache>
            </c:numRef>
          </c:val>
          <c:extLst>
            <c:ext xmlns:c16="http://schemas.microsoft.com/office/drawing/2014/chart" uri="{C3380CC4-5D6E-409C-BE32-E72D297353CC}">
              <c16:uniqueId val="{00000004-76F4-4F25-8CD0-42A022CC65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F4-4F25-8CD0-42A022CC65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F4-4F25-8CD0-42A022CC65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671</c:v>
                </c:pt>
                <c:pt idx="3">
                  <c:v>583</c:v>
                </c:pt>
                <c:pt idx="6">
                  <c:v>560</c:v>
                </c:pt>
                <c:pt idx="9">
                  <c:v>612</c:v>
                </c:pt>
                <c:pt idx="12">
                  <c:v>654</c:v>
                </c:pt>
              </c:numCache>
            </c:numRef>
          </c:val>
          <c:extLst>
            <c:ext xmlns:c16="http://schemas.microsoft.com/office/drawing/2014/chart" uri="{C3380CC4-5D6E-409C-BE32-E72D297353CC}">
              <c16:uniqueId val="{00000007-76F4-4F25-8CD0-42A022CC65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217</c:v>
                </c:pt>
                <c:pt idx="2">
                  <c:v>#N/A</c:v>
                </c:pt>
                <c:pt idx="3">
                  <c:v>#N/A</c:v>
                </c:pt>
                <c:pt idx="4">
                  <c:v>134</c:v>
                </c:pt>
                <c:pt idx="5">
                  <c:v>#N/A</c:v>
                </c:pt>
                <c:pt idx="6">
                  <c:v>#N/A</c:v>
                </c:pt>
                <c:pt idx="7">
                  <c:v>172</c:v>
                </c:pt>
                <c:pt idx="8">
                  <c:v>#N/A</c:v>
                </c:pt>
                <c:pt idx="9">
                  <c:v>#N/A</c:v>
                </c:pt>
                <c:pt idx="10">
                  <c:v>220</c:v>
                </c:pt>
                <c:pt idx="11">
                  <c:v>#N/A</c:v>
                </c:pt>
                <c:pt idx="12">
                  <c:v>#N/A</c:v>
                </c:pt>
                <c:pt idx="13">
                  <c:v>277</c:v>
                </c:pt>
                <c:pt idx="14">
                  <c:v>#N/A</c:v>
                </c:pt>
              </c:numCache>
            </c:numRef>
          </c:val>
          <c:smooth val="0"/>
          <c:extLst>
            <c:ext xmlns:c16="http://schemas.microsoft.com/office/drawing/2014/chart" uri="{C3380CC4-5D6E-409C-BE32-E72D297353CC}">
              <c16:uniqueId val="{00000008-76F4-4F25-8CD0-42A022CC65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4065</c:v>
                </c:pt>
                <c:pt idx="5">
                  <c:v>4047</c:v>
                </c:pt>
                <c:pt idx="8">
                  <c:v>4396</c:v>
                </c:pt>
                <c:pt idx="11">
                  <c:v>4870</c:v>
                </c:pt>
                <c:pt idx="14">
                  <c:v>5149</c:v>
                </c:pt>
              </c:numCache>
            </c:numRef>
          </c:val>
          <c:extLst>
            <c:ext xmlns:c16="http://schemas.microsoft.com/office/drawing/2014/chart" uri="{C3380CC4-5D6E-409C-BE32-E72D297353CC}">
              <c16:uniqueId val="{00000000-7B76-492E-89D4-BA92154B08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200</c:v>
                </c:pt>
                <c:pt idx="5">
                  <c:v>172</c:v>
                </c:pt>
                <c:pt idx="8">
                  <c:v>145</c:v>
                </c:pt>
                <c:pt idx="11">
                  <c:v>123</c:v>
                </c:pt>
                <c:pt idx="14">
                  <c:v>100</c:v>
                </c:pt>
              </c:numCache>
            </c:numRef>
          </c:val>
          <c:extLst>
            <c:ext xmlns:c16="http://schemas.microsoft.com/office/drawing/2014/chart" uri="{C3380CC4-5D6E-409C-BE32-E72D297353CC}">
              <c16:uniqueId val="{00000001-7B76-492E-89D4-BA92154B08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3123</c:v>
                </c:pt>
                <c:pt idx="5">
                  <c:v>3374</c:v>
                </c:pt>
                <c:pt idx="8">
                  <c:v>3573</c:v>
                </c:pt>
                <c:pt idx="11">
                  <c:v>3605</c:v>
                </c:pt>
                <c:pt idx="14">
                  <c:v>3558</c:v>
                </c:pt>
              </c:numCache>
            </c:numRef>
          </c:val>
          <c:extLst>
            <c:ext xmlns:c16="http://schemas.microsoft.com/office/drawing/2014/chart" uri="{C3380CC4-5D6E-409C-BE32-E72D297353CC}">
              <c16:uniqueId val="{00000002-7B76-492E-89D4-BA92154B08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B76-492E-89D4-BA92154B08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B76-492E-89D4-BA92154B08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76-492E-89D4-BA92154B08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814</c:v>
                </c:pt>
                <c:pt idx="3">
                  <c:v>816</c:v>
                </c:pt>
                <c:pt idx="6">
                  <c:v>843</c:v>
                </c:pt>
                <c:pt idx="9">
                  <c:v>792</c:v>
                </c:pt>
                <c:pt idx="12">
                  <c:v>802</c:v>
                </c:pt>
              </c:numCache>
            </c:numRef>
          </c:val>
          <c:extLst>
            <c:ext xmlns:c16="http://schemas.microsoft.com/office/drawing/2014/chart" uri="{C3380CC4-5D6E-409C-BE32-E72D297353CC}">
              <c16:uniqueId val="{00000006-7B76-492E-89D4-BA92154B08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264</c:v>
                </c:pt>
                <c:pt idx="3">
                  <c:v>202</c:v>
                </c:pt>
                <c:pt idx="6">
                  <c:v>138</c:v>
                </c:pt>
                <c:pt idx="9">
                  <c:v>103</c:v>
                </c:pt>
                <c:pt idx="12">
                  <c:v>51</c:v>
                </c:pt>
              </c:numCache>
            </c:numRef>
          </c:val>
          <c:extLst>
            <c:ext xmlns:c16="http://schemas.microsoft.com/office/drawing/2014/chart" uri="{C3380CC4-5D6E-409C-BE32-E72D297353CC}">
              <c16:uniqueId val="{00000007-7B76-492E-89D4-BA92154B08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1418</c:v>
                </c:pt>
                <c:pt idx="3">
                  <c:v>1356</c:v>
                </c:pt>
                <c:pt idx="6">
                  <c:v>1277</c:v>
                </c:pt>
                <c:pt idx="9">
                  <c:v>1287</c:v>
                </c:pt>
                <c:pt idx="12">
                  <c:v>1276</c:v>
                </c:pt>
              </c:numCache>
            </c:numRef>
          </c:val>
          <c:extLst>
            <c:ext xmlns:c16="http://schemas.microsoft.com/office/drawing/2014/chart" uri="{C3380CC4-5D6E-409C-BE32-E72D297353CC}">
              <c16:uniqueId val="{00000008-7B76-492E-89D4-BA92154B08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42</c:v>
                </c:pt>
                <c:pt idx="3">
                  <c:v>32</c:v>
                </c:pt>
                <c:pt idx="6">
                  <c:v>23</c:v>
                </c:pt>
                <c:pt idx="9">
                  <c:v>10</c:v>
                </c:pt>
                <c:pt idx="12">
                  <c:v>5</c:v>
                </c:pt>
              </c:numCache>
            </c:numRef>
          </c:val>
          <c:extLst>
            <c:ext xmlns:c16="http://schemas.microsoft.com/office/drawing/2014/chart" uri="{C3380CC4-5D6E-409C-BE32-E72D297353CC}">
              <c16:uniqueId val="{00000009-7B76-492E-89D4-BA92154B08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4002</c:v>
                </c:pt>
                <c:pt idx="3">
                  <c:v>4132</c:v>
                </c:pt>
                <c:pt idx="6">
                  <c:v>4656</c:v>
                </c:pt>
                <c:pt idx="9">
                  <c:v>5326</c:v>
                </c:pt>
                <c:pt idx="12">
                  <c:v>5698</c:v>
                </c:pt>
              </c:numCache>
            </c:numRef>
          </c:val>
          <c:extLst>
            <c:ext xmlns:c16="http://schemas.microsoft.com/office/drawing/2014/chart" uri="{C3380CC4-5D6E-409C-BE32-E72D297353CC}">
              <c16:uniqueId val="{0000000A-7B76-492E-89D4-BA92154B083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B76-492E-89D4-BA92154B083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1592</c:v>
                </c:pt>
                <c:pt idx="1">
                  <c:v>1775</c:v>
                </c:pt>
                <c:pt idx="2">
                  <c:v>1776</c:v>
                </c:pt>
              </c:numCache>
            </c:numRef>
          </c:val>
          <c:extLst>
            <c:ext xmlns:c16="http://schemas.microsoft.com/office/drawing/2014/chart" uri="{C3380CC4-5D6E-409C-BE32-E72D297353CC}">
              <c16:uniqueId val="{00000000-0EA1-4DA9-9584-FBD2DC123C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385</c:v>
                </c:pt>
                <c:pt idx="1">
                  <c:v>431</c:v>
                </c:pt>
                <c:pt idx="2">
                  <c:v>436</c:v>
                </c:pt>
              </c:numCache>
            </c:numRef>
          </c:val>
          <c:extLst>
            <c:ext xmlns:c16="http://schemas.microsoft.com/office/drawing/2014/chart" uri="{C3380CC4-5D6E-409C-BE32-E72D297353CC}">
              <c16:uniqueId val="{00000001-0EA1-4DA9-9584-FBD2DC123C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1353</c:v>
                </c:pt>
                <c:pt idx="1">
                  <c:v>1108</c:v>
                </c:pt>
                <c:pt idx="2">
                  <c:v>1046</c:v>
                </c:pt>
              </c:numCache>
            </c:numRef>
          </c:val>
          <c:extLst>
            <c:ext xmlns:c16="http://schemas.microsoft.com/office/drawing/2014/chart" uri="{C3380CC4-5D6E-409C-BE32-E72D297353CC}">
              <c16:uniqueId val="{00000002-0EA1-4DA9-9584-FBD2DC123CB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{A2FFA862-63C5-4BF3-92D8-4EF012D6E628}</c15:txfldGUID>
                      <c15:f>[1]公会計指標分析・財政指標組合せ分析表!$BP$50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AD2-4C30-B2A1-0AFA985048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{644B7636-FC8C-49AD-92B7-234DDB2D1D4B}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D2-4C30-B2A1-0AFA985048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{19E1EFC2-B778-4343-A08B-15644820C966}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D2-4C30-B2A1-0AFA985048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{73D49608-4267-46C3-A640-1548C6132EDA}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D2-4C30-B2A1-0AFA985048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{3C97E2C6-949A-4C3A-8861-F07DD4C46F44}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D2-4C30-B2A1-0AFA9850483D}"/>
                </c:ext>
              </c:extLst>
            </c:dLbl>
            <c:dLbl>
              <c:idx val="8"/>
              <c:tx>
                <c:strRef>
                  <c:f>[1]公会計指標分析・財政指標組合せ分析表!$BX$50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{28105A11-9046-45C2-AC26-54C5AB23915F}</c15:txfldGUID>
                      <c15:f>[1]公会計指標分析・財政指標組合せ分析表!$BX$50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AD2-4C30-B2A1-0AFA9850483D}"/>
                </c:ext>
              </c:extLst>
            </c:dLbl>
            <c:dLbl>
              <c:idx val="16"/>
              <c:tx>
                <c:strRef>
                  <c:f>[1]公会計指標分析・財政指標組合せ分析表!$CF$50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{D14810A6-CBAB-4049-96B9-B0908932646E}</c15:txfldGUID>
                      <c15:f>[1]公会計指標分析・財政指標組合せ分析表!$CF$50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AD2-4C30-B2A1-0AFA9850483D}"/>
                </c:ext>
              </c:extLst>
            </c:dLbl>
            <c:dLbl>
              <c:idx val="24"/>
              <c:tx>
                <c:strRef>
                  <c:f>[1]公会計指標分析・財政指標組合せ分析表!$CN$50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{B4E034E2-2FAF-4F83-8ADB-AF98161D53E1}</c15:txfldGUID>
                      <c15:f>[1]公会計指標分析・財政指標組合せ分析表!$CN$50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AD2-4C30-B2A1-0AFA9850483D}"/>
                </c:ext>
              </c:extLst>
            </c:dLbl>
            <c:dLbl>
              <c:idx val="32"/>
              <c:tx>
                <c:strRef>
                  <c:f>[1]公会計指標分析・財政指標組合せ分析表!$CV$50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{1BB14E65-DBD5-4663-AD28-92741902E379}</c15:txfldGUID>
                      <c15:f>[1]公会計指標分析・財政指標組合せ分析表!$CV$50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AD2-4C30-B2A1-0AFA985048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#,##0.0;"▲ "#,##0.0</c:formatCode>
                <c:ptCount val="40"/>
                <c:pt idx="24">
                  <c:v>38.299999999999997</c:v>
                </c:pt>
                <c:pt idx="32">
                  <c:v>39.299999999999997</c:v>
                </c:pt>
              </c:numCache>
            </c:numRef>
          </c:xVal>
          <c:yVal>
            <c:numRef>
              <c:f>[1]公会計指標分析・財政指標組合せ分析表!$BP$51:$DC$51</c:f>
              <c:numCache>
                <c:formatCode>#,##0.0;"▲ "#,##0.0</c:formatCode>
                <c:ptCount val="40"/>
              </c:numCache>
            </c:numRef>
          </c:yVal>
          <c:smooth val="0"/>
          <c:extLst>
            <c:ext xmlns:c16="http://schemas.microsoft.com/office/drawing/2014/chart" uri="{C3380CC4-5D6E-409C-BE32-E72D297353CC}">
              <c16:uniqueId val="{00000009-2AD2-4C30-B2A1-0AFA9850483D}"/>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{8BC9018E-75F5-4A48-894E-D97120DB2312}</c15:txfldGUID>
                      <c15:f>[1]公会計指標分析・財政指標組合せ分析表!$BP$50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AD2-4C30-B2A1-0AFA9850483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{333BDEFF-6002-476A-AED6-C37BB1686242}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D2-4C30-B2A1-0AFA985048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{F404735D-C5AB-45EF-9202-3EFD8DF6861C}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D2-4C30-B2A1-0AFA985048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{F01AC654-2195-4D03-8402-79A289965DF8}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D2-4C30-B2A1-0AFA985048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{16F8D915-8E0D-4F56-B929-78D544675087}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D2-4C30-B2A1-0AFA9850483D}"/>
                </c:ext>
              </c:extLst>
            </c:dLbl>
            <c:dLbl>
              <c:idx val="8"/>
              <c:tx>
                <c:strRef>
                  <c:f>[1]公会計指標分析・財政指標組合せ分析表!$BX$50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{4ED7B109-4973-4468-A7F8-C24732D2406F}</c15:txfldGUID>
                      <c15:f>[1]公会計指標分析・財政指標組合せ分析表!$BX$50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AD2-4C30-B2A1-0AFA9850483D}"/>
                </c:ext>
              </c:extLst>
            </c:dLbl>
            <c:dLbl>
              <c:idx val="16"/>
              <c:tx>
                <c:strRef>
                  <c:f>[1]公会計指標分析・財政指標組合せ分析表!$CF$50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{F6E0340C-58EE-4461-ABB3-6427D90011F8}</c15:txfldGUID>
                      <c15:f>[1]公会計指標分析・財政指標組合せ分析表!$CF$50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AD2-4C30-B2A1-0AFA9850483D}"/>
                </c:ext>
              </c:extLst>
            </c:dLbl>
            <c:dLbl>
              <c:idx val="24"/>
              <c:tx>
                <c:strRef>
                  <c:f>[1]公会計指標分析・財政指標組合せ分析表!$CN$50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{5BE23A1B-BDE5-4FFB-AF17-65727BB318FE}</c15:txfldGUID>
                      <c15:f>[1]公会計指標分析・財政指標組合せ分析表!$CN$50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AD2-4C30-B2A1-0AFA9850483D}"/>
                </c:ext>
              </c:extLst>
            </c:dLbl>
            <c:dLbl>
              <c:idx val="32"/>
              <c:tx>
                <c:strRef>
                  <c:f>[1]公会計指標分析・財政指標組合せ分析表!$CV$50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{B2CA0D72-9792-4362-855B-CD4893B99315}</c15:txfldGUID>
                      <c15:f>[1]公会計指標分析・財政指標組合せ分析表!$CV$50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AD2-4C30-B2A1-0AFA985048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#,##0.0;"▲ "#,##0.0</c:formatCode>
                <c:ptCount val="40"/>
                <c:pt idx="24">
                  <c:v>56.3</c:v>
                </c:pt>
                <c:pt idx="32">
                  <c:v>56.7</c:v>
                </c:pt>
              </c:numCache>
            </c:numRef>
          </c:xVal>
          <c:yVal>
            <c:numRef>
              <c:f>[1]公会計指標分析・財政指標組合せ分析表!$BP$55:$DC$55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2AD2-4C30-B2A1-0AFA9850483D}"/>
            </c:ext>
          </c:extLst>
        </c:ser>
        <c:dLbls>
          <c:showLegendKey val="0"/>
          <c:showVal val="1"/>
          <c:showCatName val="0"/>
          <c:showSerName val="0"/>
          <c:showPercent val="0"/>
          <c:showBubbleSize val="0"/>
        </c:dLbls>
        <c:axId val="46179840"/>
        <c:axId val="46181760"/>
      </c:scatterChart>
      <c:valAx>
        <c:axId val="46179840"/>
        <c:scaling>
          <c:orientation val="minMax"/>
          <c:max val="56.800000000000004"/>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{BBB653BC-1F1F-4C64-8DB9-E395A2907AD1}</c15:txfldGUID>
                      <c15:f>[1]公会計指標分析・財政指標組合せ分析表!$BP$72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7A0-438E-8349-17C57B10F4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{8E34D909-6986-4AEA-903B-42B934900DB1}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A0-438E-8349-17C57B10F4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{9EF7C396-CC2E-4249-9E9F-6F80869B6753}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A0-438E-8349-17C57B10F4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{A4DE51E1-EC10-4F9B-959C-772B4BC6D1C6}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A0-438E-8349-17C57B10F4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{E5908C14-9BC7-4C22-A1EE-E4D36B400A1E}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A0-438E-8349-17C57B10F42D}"/>
                </c:ext>
              </c:extLst>
            </c:dLbl>
            <c:dLbl>
              <c:idx val="8"/>
              <c:tx>
                <c:strRef>
                  <c:f>[1]公会計指標分析・財政指標組合せ分析表!$BX$72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{3B5E192E-9B82-447D-9F3F-0AFF9D574A6F}</c15:txfldGUID>
                      <c15:f>[1]公会計指標分析・財政指標組合せ分析表!$BX$72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7A0-438E-8349-17C57B10F42D}"/>
                </c:ext>
              </c:extLst>
            </c:dLbl>
            <c:dLbl>
              <c:idx val="16"/>
              <c:tx>
                <c:strRef>
                  <c:f>[1]公会計指標分析・財政指標組合せ分析表!$CF$72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{854AEB6E-2620-4D73-8C6B-184A8DC1ABB1}</c15:txfldGUID>
                      <c15:f>[1]公会計指標分析・財政指標組合せ分析表!$CF$72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7A0-438E-8349-17C57B10F42D}"/>
                </c:ext>
              </c:extLst>
            </c:dLbl>
            <c:dLbl>
              <c:idx val="24"/>
              <c:tx>
                <c:strRef>
                  <c:f>[1]公会計指標分析・財政指標組合せ分析表!$CN$72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{68D40672-BF0C-44AF-BE68-5A1B9D23E767}</c15:txfldGUID>
                      <c15:f>[1]公会計指標分析・財政指標組合せ分析表!$CN$72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7A0-438E-8349-17C57B10F42D}"/>
                </c:ext>
              </c:extLst>
            </c:dLbl>
            <c:dLbl>
              <c:idx val="32"/>
              <c:tx>
                <c:strRef>
                  <c:f>[1]公会計指標分析・財政指標組合せ分析表!$CV$72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{2CEAA55C-5EB8-47E1-8434-B6389DE54DFF}</c15:txfldGUID>
                      <c15:f>[1]公会計指標分析・財政指標組合せ分析表!$CV$72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7A0-438E-8349-17C57B10F4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#,##0.0;"▲ "#,##0.0</c:formatCode>
                <c:ptCount val="40"/>
                <c:pt idx="0">
                  <c:v>10.6</c:v>
                </c:pt>
                <c:pt idx="8">
                  <c:v>8.3000000000000007</c:v>
                </c:pt>
                <c:pt idx="16">
                  <c:v>7.4</c:v>
                </c:pt>
                <c:pt idx="24">
                  <c:v>7.6</c:v>
                </c:pt>
                <c:pt idx="32">
                  <c:v>9.9</c:v>
                </c:pt>
              </c:numCache>
            </c:numRef>
          </c:xVal>
          <c:yVal>
            <c:numRef>
              <c:f>[1]公会計指標分析・財政指標組合せ分析表!$BP$73:$DC$73</c:f>
              <c:numCache>
                <c:formatCode>#,##0.0;"▲ "#,##0.0</c:formatCode>
                <c:ptCount val="40"/>
              </c:numCache>
            </c:numRef>
          </c:yVal>
          <c:smooth val="0"/>
          <c:extLst>
            <c:ext xmlns:c16="http://schemas.microsoft.com/office/drawing/2014/chart" uri="{C3380CC4-5D6E-409C-BE32-E72D297353CC}">
              <c16:uniqueId val="{00000009-C7A0-438E-8349-17C57B10F42D}"/>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{A6401EC9-3D3F-4456-BABE-AB1C70880C28}</c15:txfldGUID>
                      <c15:f>[1]公会計指標分析・財政指標組合せ分析表!$BP$72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7A0-438E-8349-17C57B10F42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{311306C4-5800-4E33-B942-649AFBC171F9}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A0-438E-8349-17C57B10F4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{8B3D8C2C-DB5B-4AF4-BC0A-B1AFC1CD5BFC}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A0-438E-8349-17C57B10F4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{1C0627E8-3B0E-4B24-81EC-7ECDD74E9204}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A0-438E-8349-17C57B10F4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{91C8CA46-C802-43CA-B5CD-E672B6436DC3}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A0-438E-8349-17C57B10F42D}"/>
                </c:ext>
              </c:extLst>
            </c:dLbl>
            <c:dLbl>
              <c:idx val="8"/>
              <c:tx>
                <c:strRef>
                  <c:f>[1]公会計指標分析・財政指標組合せ分析表!$BX$72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{18D61AA7-61B8-4E0A-A2F9-855BC256448F}</c15:txfldGUID>
                      <c15:f>[1]公会計指標分析・財政指標組合せ分析表!$BX$72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7A0-438E-8349-17C57B10F42D}"/>
                </c:ext>
              </c:extLst>
            </c:dLbl>
            <c:dLbl>
              <c:idx val="16"/>
              <c:tx>
                <c:strRef>
                  <c:f>[1]公会計指標分析・財政指標組合せ分析表!$CF$72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{0A5DCBBD-0469-4249-911F-88B8853D7964}</c15:txfldGUID>
                      <c15:f>[1]公会計指標分析・財政指標組合せ分析表!$CF$72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7A0-438E-8349-17C57B10F42D}"/>
                </c:ext>
              </c:extLst>
            </c:dLbl>
            <c:dLbl>
              <c:idx val="24"/>
              <c:tx>
                <c:strRef>
                  <c:f>[1]公会計指標分析・財政指標組合せ分析表!$CN$72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{57B58088-A08C-4615-B5CA-728C2A0C18FE}</c15:txfldGUID>
                      <c15:f>[1]公会計指標分析・財政指標組合せ分析表!$CN$72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7A0-438E-8349-17C57B10F42D}"/>
                </c:ext>
              </c:extLst>
            </c:dLbl>
            <c:dLbl>
              <c:idx val="32"/>
              <c:tx>
                <c:strRef>
                  <c:f>[1]公会計指標分析・財政指標組合せ分析表!$CV$72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{CB21913A-BE16-4E9C-A264-E672119D2462}</c15:txfldGUID>
                      <c15:f>[1]公会計指標分析・財政指標組合せ分析表!$CV$72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7A0-438E-8349-17C57B10F4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[1]公会計指標分析・財政指標組合せ分析表!$BP$77:$DC$77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7A0-438E-8349-17C57B10F42D}"/>
            </c:ext>
          </c:extLst>
        </c:ser>
        <c:dLbls>
          <c:showLegendKey val="0"/>
          <c:showVal val="1"/>
          <c:showCatName val="0"/>
          <c:showSerName val="0"/>
          <c:showPercent val="0"/>
          <c:showBubbleSize val="0"/>
        </c:dLbls>
        <c:axId val="84219776"/>
        <c:axId val="84234240"/>
      </c:scatterChart>
      <c:valAx>
        <c:axId val="84219776"/>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実質公債費比率は、３ヶ年平均で９．９％となっており、前年度より２．３ポイント増加している。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まで実施してきた公債費負担適正化計画における公債費の平準化など、過去の大型事業の償還終了により、地方債償還額は年々減少してきていたが、新たに実施した学校改築事業、穀類乾燥調製施設整備事業、保育園改築事業などの償還が開始されたことから、真に必要な事業、緊急を要する事業を峻別し、投資的事業の抑制と新規地方債発行額の抑制に努めるものと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これまでの新規地方債発行額の抑制や、充当可能基金の増加などにより、将来負担比率は年々減少し、比率が算定されない状況となっている。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においては、大型事業の実施による地方債償還額の増加や、老朽化した公共施設の維持・改修経費の増加が予測され、更には、普通交付税の大幅な増加は見込めないため、財政運営においては基金充当が必死な状況にあることから、将来負担比率の分子の増加と分母の減少により、比率の発生が予見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このことから、新規発行地方債の抑制と、一層の歳出縮減を図り、安定した財政運営に努めるものとする。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北海道苫前町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年度決算に基づく決算剰余金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万円を基金に積み立てたものの、新規発行地方債の抑制と、老朽化した公共施設やインフラ施設の維持・改修のため、特定目的基金である公共施設等整備基金を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万円、地域交通の確保と地方バス路線の維持を図るべく国鉄羽幌線代替輸送確保基金を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万円取崩したことなどにより、基金全体では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更なる基金の使途の明確化を図るため、今後は財政調整基金を取崩し、活用目的に即した特定目的基金への積み替えの実施を行うものとする。特に「公共施設等総合管理計画」に基づき、老朽化した公共施設などの維持・改修、庁舎の耐震化・大規模改修の実施が控えていることから、公共施設等整備基金への積立てを行う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また、減債基金については、平成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年度に繰上償還を実施する「平成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年度借換債」の償還財源としての活用を予定しているが、今後も計画的に予算積立てを行い、基金造成を図っていくものとする。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・公共施設等整備基金：公共施設などの新規整備及び老朽化した施設の維持・改修の円滑化を目途としたもの。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・国鉄羽幌線代替輸送確保基金：国鉄羽幌線の廃止に伴い、地域交通の確保と地方バス路線の維持を目途としたもの。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・地域福祉基金：在宅福祉の普及と向上、健康及び生きがいづくりの推進のため、民間団体が行う事業の支援を目途としたもの。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・ふるさと基金：ふるさと苫前町を応援するため寄附された寄附金を基に、寄附者の目的に即した事業活用を目途としたもの。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・まちおこし基金：本町の活性化と、まちおこしに資する事業全般の活用を目途としたもの。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公共施設等整備基金については、新規地方債発行額を抑制するため、投資的事業の財源として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万円、公共施設やインフラ施設などの維持・改修費用に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また、国鉄羽幌線代替輸送確保基金については、生活路線バス維持経費助成として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万円、生活路線バス車両更新費用助成として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万円のほか、通学定期の運賃助成、バス関連施設の管理保守費用として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万円を取崩したことにより、減少したものである。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ふるさと基金については、認定苫前こども園園庭遊具の整備及び公民館図書室の図書整備のため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万円を取崩したことによる減少、まちおこし基金については、今後の施策展開を図るため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万円を積み立てたことにより、増加したものである。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の確保が乏しく、また、大きく依存している地方交付税も大幅な増額は見込めないことから、安定的な財政運営を図っていくためには、徹底した事務事業の見直しと、歳出の抑制に努める必要性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ながら、真に必要となる事業、緊急を要する事業、また、老朽化が著しい公共施設などの維持・改修については、限られた財源の中においても実施する必要性があることから、将来を見据えた上で、今後も各基金の使途に即した活用を図っていく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基金の有効的な活用を図るため、運用による預金利子などの積立てにより、増加したものである。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の減少と町内産業の低迷・停滞による町税の伸び悩み、地方交付税の減少など歳入の確保が厳しい状況にある中、少子高齢化に伴う社会保障費の増加や、近年、多発している自然災害に要する費用など、安定した財政運営を図るためには、保有している基金の活用は必要不可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策定した「公共施設等総合管理計画」においては、未耐震の役場庁舎の改修をはじめ、老朽化した公共施設などの維持・改修は喫緊の課題とされており、更には、将来を見据えた上で、新規地方債発行額の抑制を図る必要性があることから、目的に即した積み替えなどを行い、有効的な活用を図っていく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過去の大型事業において発行した地方債の繰上償還に向け、計画的に毎年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万円の予算積立てを行っており、増加したものである。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繰上償還に要する基金残高を確保出来たことから、平成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万円を取崩し、繰上償還の財源に充てるものとする。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また、今後においても引き続き、将来の繰上償還などの財源確保に向け、計画的に予算積立を実施していくものとする。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8FCB77B-9235-4F15-B292-1340FC0048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7195C30-EA0F-4E07-81BA-73F7A5E1C7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3526BAF1-A050-4A6E-8FA2-B3721F15FA7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32AFE148-2978-4316-8CD1-8EBA27811F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79564969-CEE7-4002-B14B-1EEAA25734A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2D59C09C-47FF-475A-A2B7-80C4B5C05B43}"/>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2AB3769B-3EC5-4FD0-9EEB-DCFA5F9AD61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6AF21A76-EF66-4D06-BA55-958C80BAB704}"/>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1ACA0ED9-5A6C-4EE0-B1CF-BFD8664C9A24}"/>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75700378-6E60-473A-8856-46748ED2C2D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31A8EE83-8356-474E-989C-0B76916EF38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715C88F5-3F13-4D18-A8CF-1FA3A08E5D5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9F67D328-8F6A-4BF1-93B7-8795D0830E2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94782045-7567-4B4E-A065-59D2158E16E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FDC1D91C-C1C2-4F6C-A0BA-B5FEDB7A901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F572379A-99FC-4433-819E-52C122AD81D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6CF1BA01-BD86-4BF4-AA77-03AE7269047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6748BE0F-F670-43DC-A830-2D7DCC6A3D4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6717BFFB-EF28-41D2-ACCF-6B695C1AF66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3,193
3,183
454.60
5,815,548
5,668,745
133,985
2,659,254
5,697,990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21E9D7BF-7BCA-4362-9206-2031BBC1EAF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E3E75FBE-743D-4D12-AE94-497A27532F6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DE454D78-7C85-43C8-82D3-A1620AACF89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F337BC7A-3135-43C2-BD39-B4F43BAC200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F33EE823-ABBC-4DAB-942B-4C28DBF8595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DCF148C3-4E46-44FC-9F9D-5D8F16352C4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F35EA483-E329-4602-99DB-9864EF37059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C863571F-9176-46C2-B411-9723F2F5A9D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B41222C3-08B8-4F8E-BF28-0AA34022EE7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1F9340C1-52DF-4A02-AFAD-1D1DEB0BAB1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1194FF25-2458-4464-9C06-616D5AC48A3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2F1E0B33-CB7A-4761-AE09-A6A47D85851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41C96AA4-A5AF-4209-B813-F8FA7BBC5B4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640A65CF-5ACE-491F-BDF0-F7AB6B91377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BF971133-B8B9-4D2F-994A-1F27950ECC3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9B1A5E8F-75EA-44D3-93F7-1AF77D29CF8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EECD2ED4-D1AC-43FC-9589-52195E1565B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550BE06C-DD3D-45CB-AA88-3328ECEE855D}"/>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4BBA6F9B-0C5D-41C0-B90A-96E3BD2317C4}"/>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E836063D-4248-4E3B-B1D0-35D5929D05E8}"/>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18F4F74C-072A-4CCB-B23A-15F6411250FB}"/>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9DC20881-0B42-4D2B-8DA7-345DA0E04F9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EF3CF455-3EEE-4521-9F4D-918328A6B55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B244B415-E33A-4C78-AFED-F399CFA365C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6F266D79-38BA-45C6-8551-BC99A781584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1AF68CAE-234C-4199-8978-94395977A6B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D09F37C3-F968-437D-BE3A-158FE9E2431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D4213C94-1594-4258-ADBF-AE59F206CC9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F7A41588-AE0E-46DD-9EAE-C9E9B59E45E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FCC1F8D7-5BA3-48FC-A403-37DE6A6BD6F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C9C40C4D-6D32-45D2-9EB1-D45CC0CAF6A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2A1D8E36-5025-4802-9B8F-6F89E7E3B05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63E0664E-E4CA-4C40-B65F-E8C67797D09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86B7E974-0934-4E26-B465-A0548D42089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有形固定資産減価償却率については、類似団体平均を大きく下回っており、全体的にも資産の老朽化率は低い傾向にある。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しかしながら、顕著に老朽化が進んでいる施設も多いのが実情にあるため、策定した苫前町公共施設等総合管理計画に基づき、施設の集約化・複合化を図り、施設保有量の適正化に努めるものとする。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EE5D8B7A-1240-49FB-AB69-2619BA3A987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B6B4E54B-54AA-46B2-8C0E-C8E8A5C05B7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A7AD72E6-0683-4E7A-B259-0C5F5389C7F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03C0E6E2-1812-4C70-B8B3-B8A3B58E084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4B02985C-0616-4DCA-84AF-91504E839B68}"/>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C1AF30B4-2F8C-41FE-9276-838754D5D782}"/>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87065B84-CBC6-46FB-BC9B-C6624861D1E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D046A8FC-5367-41B3-8FAD-2AE136DC0B93}"/>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92B65D7C-8164-47ED-A797-73803F0041CB}"/>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720233CB-A127-4396-9C14-C91481805D64}"/>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F906B384-80C4-4359-9EBB-9B06F4522CC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C015345C-4BE8-40A0-A01B-CC7DFB912E8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688AE010-553B-489C-8C36-DE65C347A9E2}"/>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41EA61E2-B967-4668-9405-26738AAD8A3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F845E9D2-CB57-4D5C-95D3-2D26C54A129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BE16A29B-D928-46F0-9ADD-80C49188A11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a:extLst>
            <a:ext uri="{FF2B5EF4-FFF2-40B4-BE49-F238E27FC236}">
              <a16:creationId xmlns:a16="http://schemas.microsoft.com/office/drawing/2014/main" id="{7859EC5A-CDFB-45F9-9B35-585FA565E362}"/>
            </a:ext>
          </a:extLst>
        </xdr:cNvPr>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a:extLst>
            <a:ext uri="{FF2B5EF4-FFF2-40B4-BE49-F238E27FC236}">
              <a16:creationId xmlns:a16="http://schemas.microsoft.com/office/drawing/2014/main" id="{3158E35D-4A5A-4540-AF5D-B68BA2792327}"/>
            </a:ext>
          </a:extLst>
        </xdr:cNvPr>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a:extLst>
            <a:ext uri="{FF2B5EF4-FFF2-40B4-BE49-F238E27FC236}">
              <a16:creationId xmlns:a16="http://schemas.microsoft.com/office/drawing/2014/main" id="{CF26DEFD-D043-4063-AFF6-D699BB9AA659}"/>
            </a:ext>
          </a:extLst>
        </xdr:cNvPr>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a:extLst>
            <a:ext uri="{FF2B5EF4-FFF2-40B4-BE49-F238E27FC236}">
              <a16:creationId xmlns:a16="http://schemas.microsoft.com/office/drawing/2014/main" id="{BDDDA1FD-6C13-44BB-8A51-800F4F52562E}"/>
            </a:ext>
          </a:extLst>
        </xdr:cNvPr>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a:extLst>
            <a:ext uri="{FF2B5EF4-FFF2-40B4-BE49-F238E27FC236}">
              <a16:creationId xmlns:a16="http://schemas.microsoft.com/office/drawing/2014/main" id="{E144CE98-F59F-4B95-B79C-349BC09E5829}"/>
            </a:ext>
          </a:extLst>
        </xdr:cNvPr>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19914</xdr:rowOff>
    </xdr:from>
    <xdr:ext cx="405111" cy="259045"/>
    <xdr:sp macro="" textlink="">
      <xdr:nvSpPr>
        <xdr:cNvPr id="76" name="有形固定資産減価償却率平均値テキスト">
          <a:extLst>
            <a:ext uri="{FF2B5EF4-FFF2-40B4-BE49-F238E27FC236}">
              <a16:creationId xmlns:a16="http://schemas.microsoft.com/office/drawing/2014/main" id="{DB7214FD-981E-4046-B6FB-5E2450D1D712}"/>
            </a:ext>
          </a:extLst>
        </xdr:cNvPr>
        <xdr:cNvSpPr txBox="1"/>
      </xdr:nvSpPr>
      <xdr:spPr>
        <a:xfrm>
          <a:off x="4813300" y="559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a:extLst>
            <a:ext uri="{FF2B5EF4-FFF2-40B4-BE49-F238E27FC236}">
              <a16:creationId xmlns:a16="http://schemas.microsoft.com/office/drawing/2014/main" id="{041EDC9C-B05C-4D15-BD8B-616318ED1018}"/>
            </a:ext>
          </a:extLst>
        </xdr:cNvPr>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a:extLst>
            <a:ext uri="{FF2B5EF4-FFF2-40B4-BE49-F238E27FC236}">
              <a16:creationId xmlns:a16="http://schemas.microsoft.com/office/drawing/2014/main" id="{1DB00279-1CB0-4678-B838-90499FC60688}"/>
            </a:ext>
          </a:extLst>
        </xdr:cNvPr>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9" name="フローチャート: 判断 78">
          <a:extLst>
            <a:ext uri="{FF2B5EF4-FFF2-40B4-BE49-F238E27FC236}">
              <a16:creationId xmlns:a16="http://schemas.microsoft.com/office/drawing/2014/main" id="{C94D36B5-7821-44FB-AD7D-B8BD20A72F99}"/>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C78BD25-1037-4771-AD8D-0B50569CF12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16790AC4-FA14-4FBE-9DFB-69A931595EB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43913EC-972A-4548-B8E8-6FF7938D598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B172E71A-81AE-4595-AF64-FA57A91AD62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A7CA9823-52FB-4F8E-9FBE-7343B586A0D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108797</xdr:rowOff>
    </xdr:from>
    <xdr:to>
      <xdr:col>23</xdr:col>
      <xdr:colOff>136525</xdr:colOff>
      <xdr:row>33</xdr:row>
      <xdr:rowOff>38947</xdr:rowOff>
    </xdr:to>
    <xdr:sp macro="" textlink="">
      <xdr:nvSpPr>
        <xdr:cNvPr id="85" name="楕円 84">
          <a:extLst>
            <a:ext uri="{FF2B5EF4-FFF2-40B4-BE49-F238E27FC236}">
              <a16:creationId xmlns:a16="http://schemas.microsoft.com/office/drawing/2014/main" id="{41A13346-E21E-4441-BF1A-68804C6455F3}"/>
            </a:ext>
          </a:extLst>
        </xdr:cNvPr>
        <xdr:cNvSpPr/>
      </xdr:nvSpPr>
      <xdr:spPr>
        <a:xfrm>
          <a:off x="4711700" y="636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23724</xdr:rowOff>
    </xdr:from>
    <xdr:ext cx="405111" cy="259045"/>
    <xdr:sp macro="" textlink="">
      <xdr:nvSpPr>
        <xdr:cNvPr id="86" name="有形固定資産減価償却率該当値テキスト">
          <a:extLst>
            <a:ext uri="{FF2B5EF4-FFF2-40B4-BE49-F238E27FC236}">
              <a16:creationId xmlns:a16="http://schemas.microsoft.com/office/drawing/2014/main" id="{A464D0C1-7DC6-41AF-98C8-D02DF316AC2A}"/>
            </a:ext>
          </a:extLst>
        </xdr:cNvPr>
        <xdr:cNvSpPr txBox="1"/>
      </xdr:nvSpPr>
      <xdr:spPr>
        <a:xfrm>
          <a:off x="4813300" y="628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144780</xdr:rowOff>
    </xdr:from>
    <xdr:to>
      <xdr:col>19</xdr:col>
      <xdr:colOff>187325</xdr:colOff>
      <xdr:row>33</xdr:row>
      <xdr:rowOff>74930</xdr:rowOff>
    </xdr:to>
    <xdr:sp macro="" textlink="">
      <xdr:nvSpPr>
        <xdr:cNvPr id="87" name="楕円 86">
          <a:extLst>
            <a:ext uri="{FF2B5EF4-FFF2-40B4-BE49-F238E27FC236}">
              <a16:creationId xmlns:a16="http://schemas.microsoft.com/office/drawing/2014/main" id="{91E3BB3C-9236-4D18-8814-3A2DEA89B340}"/>
            </a:ext>
          </a:extLst>
        </xdr:cNvPr>
        <xdr:cNvSpPr/>
      </xdr:nvSpPr>
      <xdr:spPr>
        <a:xfrm>
          <a:off x="40005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159597</xdr:rowOff>
    </xdr:from>
    <xdr:to>
      <xdr:col>23</xdr:col>
      <xdr:colOff>85725</xdr:colOff>
      <xdr:row>33</xdr:row>
      <xdr:rowOff>24130</xdr:rowOff>
    </xdr:to>
    <xdr:cxnSp macro="">
      <xdr:nvCxnSpPr>
        <xdr:cNvPr id="88" name="直線コネクタ 87">
          <a:extLst>
            <a:ext uri="{FF2B5EF4-FFF2-40B4-BE49-F238E27FC236}">
              <a16:creationId xmlns:a16="http://schemas.microsoft.com/office/drawing/2014/main" id="{FB71D543-3A03-4DBB-B7E1-028D4B43377A}"/>
            </a:ext>
          </a:extLst>
        </xdr:cNvPr>
        <xdr:cNvCxnSpPr/>
      </xdr:nvCxnSpPr>
      <xdr:spPr>
        <a:xfrm flipV="1">
          <a:off x="4051300" y="6417522"/>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89" name="n_1aveValue有形固定資産減価償却率">
          <a:extLst>
            <a:ext uri="{FF2B5EF4-FFF2-40B4-BE49-F238E27FC236}">
              <a16:creationId xmlns:a16="http://schemas.microsoft.com/office/drawing/2014/main" id="{D0C94E00-501B-4002-ABDF-E7BB8966A2B9}"/>
            </a:ext>
          </a:extLst>
        </xdr:cNvPr>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0" name="n_2aveValue有形固定資産減価償却率">
          <a:extLst>
            <a:ext uri="{FF2B5EF4-FFF2-40B4-BE49-F238E27FC236}">
              <a16:creationId xmlns:a16="http://schemas.microsoft.com/office/drawing/2014/main" id="{23B23970-E47D-4228-9816-FE35655EAFB9}"/>
            </a:ext>
          </a:extLst>
        </xdr:cNvPr>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66057</xdr:rowOff>
    </xdr:from>
    <xdr:ext cx="405111" cy="259045"/>
    <xdr:sp macro="" textlink="">
      <xdr:nvSpPr>
        <xdr:cNvPr id="91" name="n_1mainValue有形固定資産減価償却率">
          <a:extLst>
            <a:ext uri="{FF2B5EF4-FFF2-40B4-BE49-F238E27FC236}">
              <a16:creationId xmlns:a16="http://schemas.microsoft.com/office/drawing/2014/main" id="{AF6BF3F9-A0DE-4702-84DA-6BED926F7D28}"/>
            </a:ext>
          </a:extLst>
        </xdr:cNvPr>
        <xdr:cNvSpPr txBox="1"/>
      </xdr:nvSpPr>
      <xdr:spPr>
        <a:xfrm>
          <a:off x="3836044" y="6495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A9F792A9-ACC3-4744-A60D-E13DF71E61C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478AF600-72CB-444F-B3FF-8DFB45FD6D34}"/>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id="{33DAF6A0-D27B-4E66-A639-50CDC5358F7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1672DB2D-894B-4DAB-A944-84982CC883A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11EB66D4-BDFE-40B8-9205-0DD26B3B9A6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530F93E7-006B-44B1-B636-776F9F1FE91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4BA6C96E-0BB0-49CF-8B8F-9BB416B8399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5CC07CD4-BD18-4C9D-BE6A-94A36A068D8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7579A5B7-A8AF-478F-8445-428B7EA585F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1726FEBB-0679-4EDB-80DD-AA51F3BB91B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FC349CF6-BE5E-4F42-8BD0-9227A1958C5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3E14095F-3CA3-438F-A6D3-23B1CF8E406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E8221593-35F6-495E-9EDA-D2C26E65CDF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穀類乾燥調整施設の整備をはじめ、苫前・古丹別両小学校の改築事業、保育園・保育所園舎の改築等により発行した過疎対策事業債が多大であることから、類似団体平均を上回っている。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今後においては地方債現在高の縮小に向け、減債基金を活用した繰上償還の実施を進めるものとする。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84DA8AB7-BAF2-4101-9415-E651859403B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94018EEA-B56A-4033-BF63-70620CD5068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id="{81AA4C92-B873-4617-A6A5-1D8B04818FC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a:extLst>
            <a:ext uri="{FF2B5EF4-FFF2-40B4-BE49-F238E27FC236}">
              <a16:creationId xmlns:a16="http://schemas.microsoft.com/office/drawing/2014/main" id="{159EB9E9-27E7-462A-B9AE-236502000EDA}"/>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id="{A78BD88A-F47E-42D8-AB26-2F3B399065E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a:extLst>
            <a:ext uri="{FF2B5EF4-FFF2-40B4-BE49-F238E27FC236}">
              <a16:creationId xmlns:a16="http://schemas.microsoft.com/office/drawing/2014/main" id="{08C7A9E4-F79E-4EA2-B754-64B49BABD716}"/>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id="{8D5D1714-B358-404C-9E8D-3E62270E927A}"/>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a:extLst>
            <a:ext uri="{FF2B5EF4-FFF2-40B4-BE49-F238E27FC236}">
              <a16:creationId xmlns:a16="http://schemas.microsoft.com/office/drawing/2014/main" id="{F1D74082-1E39-4A0D-9B42-7BFCBC34BA6C}"/>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id="{12CF96E1-526C-4AFD-91ED-68C3D6073D8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a:extLst>
            <a:ext uri="{FF2B5EF4-FFF2-40B4-BE49-F238E27FC236}">
              <a16:creationId xmlns:a16="http://schemas.microsoft.com/office/drawing/2014/main" id="{941E92D3-4538-4003-BF49-09CA7EF707AD}"/>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id="{E9A357A5-4244-4859-89AB-B61ED96EB41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a:extLst>
            <a:ext uri="{FF2B5EF4-FFF2-40B4-BE49-F238E27FC236}">
              <a16:creationId xmlns:a16="http://schemas.microsoft.com/office/drawing/2014/main" id="{043854F7-0CD2-47D1-A3C9-8E8D53F4E328}"/>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id="{1F3A6C12-D8FE-4747-A829-8573B0679A44}"/>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a:extLst>
            <a:ext uri="{FF2B5EF4-FFF2-40B4-BE49-F238E27FC236}">
              <a16:creationId xmlns:a16="http://schemas.microsoft.com/office/drawing/2014/main" id="{3C128677-13A1-4381-B2AD-C0528EE315C8}"/>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25298811-074B-4204-9F21-1D154E637B0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id="{0716A3C2-3ADF-4A94-A109-3ADAF686DA23}"/>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id="{A9B872D2-D7F2-4521-AE6C-D1A54CC4547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2" name="直線コネクタ 121">
          <a:extLst>
            <a:ext uri="{FF2B5EF4-FFF2-40B4-BE49-F238E27FC236}">
              <a16:creationId xmlns:a16="http://schemas.microsoft.com/office/drawing/2014/main" id="{19AD65FA-4592-4970-95F7-60CB9D98C9D6}"/>
            </a:ext>
          </a:extLst>
        </xdr:cNvPr>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a:extLst>
            <a:ext uri="{FF2B5EF4-FFF2-40B4-BE49-F238E27FC236}">
              <a16:creationId xmlns:a16="http://schemas.microsoft.com/office/drawing/2014/main" id="{42964DEB-33D3-4F89-9F1D-9A3ECBF17BFB}"/>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a:extLst>
            <a:ext uri="{FF2B5EF4-FFF2-40B4-BE49-F238E27FC236}">
              <a16:creationId xmlns:a16="http://schemas.microsoft.com/office/drawing/2014/main" id="{447B18FE-8CC6-4ACF-8703-CC87B7B1114A}"/>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5" name="債務償還可能年数最大値テキスト">
          <a:extLst>
            <a:ext uri="{FF2B5EF4-FFF2-40B4-BE49-F238E27FC236}">
              <a16:creationId xmlns:a16="http://schemas.microsoft.com/office/drawing/2014/main" id="{C872E4D0-F4FB-44BC-A1A5-C06BA44D5BBF}"/>
            </a:ext>
          </a:extLst>
        </xdr:cNvPr>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6" name="直線コネクタ 125">
          <a:extLst>
            <a:ext uri="{FF2B5EF4-FFF2-40B4-BE49-F238E27FC236}">
              <a16:creationId xmlns:a16="http://schemas.microsoft.com/office/drawing/2014/main" id="{330789E5-D21F-461F-AF9C-AA13FAE852E6}"/>
            </a:ext>
          </a:extLst>
        </xdr:cNvPr>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7" name="債務償還可能年数平均値テキスト">
          <a:extLst>
            <a:ext uri="{FF2B5EF4-FFF2-40B4-BE49-F238E27FC236}">
              <a16:creationId xmlns:a16="http://schemas.microsoft.com/office/drawing/2014/main" id="{90B3D1F3-4F8D-46BA-A6FC-8D28A6106B47}"/>
            </a:ext>
          </a:extLst>
        </xdr:cNvPr>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8" name="フローチャート: 判断 127">
          <a:extLst>
            <a:ext uri="{FF2B5EF4-FFF2-40B4-BE49-F238E27FC236}">
              <a16:creationId xmlns:a16="http://schemas.microsoft.com/office/drawing/2014/main" id="{7D153B25-00AD-44C6-8A60-2E0E729C9583}"/>
            </a:ext>
          </a:extLst>
        </xdr:cNvPr>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FC77A3B5-E142-4F5B-AED3-494793195F9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483DE311-2BE5-4702-8B0D-5FE9767532C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F6DB9A0A-4B6C-403F-8A4C-40246BAD7B4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B9AEF60-9400-46BC-B680-E4D09A1F9EB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39F37443-608B-4F22-9543-3561BC48474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64861</xdr:rowOff>
    </xdr:from>
    <xdr:to>
      <xdr:col>76</xdr:col>
      <xdr:colOff>73025</xdr:colOff>
      <xdr:row>31</xdr:row>
      <xdr:rowOff>166461</xdr:rowOff>
    </xdr:to>
    <xdr:sp macro="" textlink="">
      <xdr:nvSpPr>
        <xdr:cNvPr id="134" name="楕円 133">
          <a:extLst>
            <a:ext uri="{FF2B5EF4-FFF2-40B4-BE49-F238E27FC236}">
              <a16:creationId xmlns:a16="http://schemas.microsoft.com/office/drawing/2014/main" id="{713F0EED-6D9D-42E0-A164-AB5F9CB0A363}"/>
            </a:ext>
          </a:extLst>
        </xdr:cNvPr>
        <xdr:cNvSpPr/>
      </xdr:nvSpPr>
      <xdr:spPr>
        <a:xfrm>
          <a:off x="147447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87738</xdr:rowOff>
    </xdr:from>
    <xdr:ext cx="340478" cy="259045"/>
    <xdr:sp macro="" textlink="">
      <xdr:nvSpPr>
        <xdr:cNvPr id="135" name="債務償還可能年数該当値テキスト">
          <a:extLst>
            <a:ext uri="{FF2B5EF4-FFF2-40B4-BE49-F238E27FC236}">
              <a16:creationId xmlns:a16="http://schemas.microsoft.com/office/drawing/2014/main" id="{327A8A4B-2884-458D-9E1A-CEBE0474EBCF}"/>
            </a:ext>
          </a:extLst>
        </xdr:cNvPr>
        <xdr:cNvSpPr txBox="1"/>
      </xdr:nvSpPr>
      <xdr:spPr>
        <a:xfrm>
          <a:off x="14846300" y="6002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8790A978-AB3F-4502-9954-117382BAA8D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id="{3C4E09A8-5C6E-4E1E-A314-22A6FC1D899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id="{21C77B8E-9C56-48C3-9970-73DA6D3BDF3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id="{DB01CACC-9BD7-4613-A695-CAE6C4D36C5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id="{BC29C8C3-C3AD-44F1-9399-D734D98138C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id="{C64FBED1-8317-4AC6-9EC7-65D17CE2DEF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A9AEAE5-EE0A-4221-865C-6B96D3A357E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5C1F102-23AA-486B-8F1B-CED27F01D52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8D4941F-1B5E-4DD4-8EF8-02743DC7626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5EF539A-F859-4F33-9AAF-89900FCA7C3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D867630-767A-4DFD-8CED-F3E57ACCF60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876C07F-6F9E-40C5-B5F8-B8F969B8325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2E4E85C-381D-4573-B4DD-24D2917ABD5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A3FD7A4-39FD-4AB9-8D40-59A69DF879F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93D61BC-3F37-40F2-9D35-BA72CF5E4C9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F972875-22EE-47C6-86B8-5172FBC708F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3,193
3,183
454.60
5,815,548
5,668,745
133,985
2,659,254
5,697,990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EBB9C0D-0F0C-47CF-A3D5-1B7A7F84DF7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E74E966-8F9F-4F69-83FB-8F4C0950DEF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68B0FE6-5E9E-477F-8253-19FE03969A1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29AA805-16FE-4FD3-8AA2-1777A6223FE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77CB62E-0593-4DEB-AA2B-A6BE0A26C1F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87943E7-ED1F-41D5-8300-98161A51321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D2AC381-3CA0-4909-BFF3-EA4E0BE4A43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0D67AC6-F6CD-4C6E-AD62-78498CFE305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9D2C5F2-FE19-4538-95CE-2CA984F7B9D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648A7CF-3DCF-4384-8FC4-2B0E44753B7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84F79DC-0613-4CE5-B2C5-6C024BFE96A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452B6F9-AEED-44CA-94E9-095BEC742CE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6F8B460-74D8-4B18-8008-84E2AF47D4D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646EB3C-A423-434D-8156-CF659F7B0DA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7B88300-00DF-4CBE-8439-71A66D46401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ABED093-B1C3-4E4C-8E1B-0E3FA80041E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4563215-5265-4325-9900-7A924B215B9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493ADE5-7319-4DE2-BB5F-B5BBF4614B6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4A2A1D97-A26C-43F7-BADA-91C49B63EB81}"/>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E1E8815-8755-44FF-9A41-14D29F4E7C6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8ADE48C-14E9-4318-9454-11DB0F67CD7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C8DD002-3757-47CF-AB84-AEBC71AFB32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11B1AE6-2606-4E66-A3E4-534766FF6BB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BF7DB70-25CC-4146-AAE9-9874E9CACE2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4B1F249-B1C4-4FC7-9CF2-6B7C65ED191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355DB5D-2C77-428F-B3C6-B7FF647FC66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7FE9C6B-0203-4E34-951E-152EB9230AC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47C6454-D500-402A-A47C-865A2B42973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EE83467-8EAC-4EC2-89F8-5225C2F82FE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2879240-E534-43C5-BFA0-B3277641DF7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D5EF5585-1DE0-4D0A-9809-15CEDA4D3CAF}"/>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A5AE586D-CBFF-49DC-94F7-BF163D22FD7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ED26D544-8596-460B-A232-FB32445A0CBA}"/>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BA5F31BD-0916-4C12-8E49-F2691705562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8BF4C070-9ADE-417D-B55C-703EB9AA017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EAA6247B-0E96-4FF2-8DDC-7D79153EDD1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8FDF9DD4-B9A0-4B88-B671-ED922F7D190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A0F856EE-4E79-4A59-AA7E-19D46EEB25C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8A794453-96A5-4339-A6AD-5D843CE9536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4CBB89A3-294D-46A7-8696-012FB2FDE6C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DE4C7BB2-41F5-47D6-8824-F9B1B6F24A42}"/>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B78F5C27-2436-4762-89B9-ED3A0AD1E93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7FA7BBE1-2B2A-44C3-9B30-09AE798EEA7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4585033E-AB52-447C-9D1B-3C75C017F74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C4438C8B-D0A2-4774-BFA6-7D04BBA169C2}"/>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9D5288A4-E2CA-4216-885F-9A99338D369E}"/>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F4027F61-4874-45C7-BFCF-79B4707E2788}"/>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73F95650-5EB9-47AD-BEDC-9295BB87BABB}"/>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55B8BB80-EE74-42D9-9480-0926B7583C12}"/>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1" name="【道路】&#10;有形固定資産減価償却率平均値テキスト">
          <a:extLst>
            <a:ext uri="{FF2B5EF4-FFF2-40B4-BE49-F238E27FC236}">
              <a16:creationId xmlns:a16="http://schemas.microsoft.com/office/drawing/2014/main" id="{59D7CCD3-9156-4F66-BC5F-99A25169790F}"/>
            </a:ext>
          </a:extLst>
        </xdr:cNvPr>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A73A9F94-958D-4A5B-9E9A-7D645835046E}"/>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A6BA2FFD-8A8B-4576-8AF0-99F2B54EBAA8}"/>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id="{FAD1B472-0DE4-4C05-8DF9-9CA29C5E3677}"/>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94206374-A14B-4349-8A94-0708645668E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96A6778-E328-4EE8-AA79-07C0C9B758B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08B646C-09AA-4F35-A12A-64D1B901C15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9A83C15-2C7A-44DD-A702-D855DCD3716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4FB8FFE-C2AA-4F75-A873-481C8CCAFDD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78740</xdr:rowOff>
    </xdr:from>
    <xdr:to>
      <xdr:col>24</xdr:col>
      <xdr:colOff>114300</xdr:colOff>
      <xdr:row>41</xdr:row>
      <xdr:rowOff>8890</xdr:rowOff>
    </xdr:to>
    <xdr:sp macro="" textlink="">
      <xdr:nvSpPr>
        <xdr:cNvPr id="70" name="楕円 69">
          <a:extLst>
            <a:ext uri="{FF2B5EF4-FFF2-40B4-BE49-F238E27FC236}">
              <a16:creationId xmlns:a16="http://schemas.microsoft.com/office/drawing/2014/main" id="{168AB8E7-10DB-488B-B303-6033F6BD1636}"/>
            </a:ext>
          </a:extLst>
        </xdr:cNvPr>
        <xdr:cNvSpPr/>
      </xdr:nvSpPr>
      <xdr:spPr>
        <a:xfrm>
          <a:off x="45847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165117</xdr:rowOff>
    </xdr:from>
    <xdr:ext cx="405111" cy="259045"/>
    <xdr:sp macro="" textlink="">
      <xdr:nvSpPr>
        <xdr:cNvPr id="71" name="【道路】&#10;有形固定資産減価償却率該当値テキスト">
          <a:extLst>
            <a:ext uri="{FF2B5EF4-FFF2-40B4-BE49-F238E27FC236}">
              <a16:creationId xmlns:a16="http://schemas.microsoft.com/office/drawing/2014/main" id="{47B3E4C1-763A-401A-8FBF-267872690EB0}"/>
            </a:ext>
          </a:extLst>
        </xdr:cNvPr>
        <xdr:cNvSpPr txBox="1"/>
      </xdr:nvSpPr>
      <xdr:spPr>
        <a:xfrm>
          <a:off x="4673600" y="685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116840</xdr:rowOff>
    </xdr:from>
    <xdr:to>
      <xdr:col>20</xdr:col>
      <xdr:colOff>38100</xdr:colOff>
      <xdr:row>41</xdr:row>
      <xdr:rowOff>46990</xdr:rowOff>
    </xdr:to>
    <xdr:sp macro="" textlink="">
      <xdr:nvSpPr>
        <xdr:cNvPr id="72" name="楕円 71">
          <a:extLst>
            <a:ext uri="{FF2B5EF4-FFF2-40B4-BE49-F238E27FC236}">
              <a16:creationId xmlns:a16="http://schemas.microsoft.com/office/drawing/2014/main" id="{3D0CA48C-EE52-48C7-91CE-6D764B0EE59E}"/>
            </a:ext>
          </a:extLst>
        </xdr:cNvPr>
        <xdr:cNvSpPr/>
      </xdr:nvSpPr>
      <xdr:spPr>
        <a:xfrm>
          <a:off x="3746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129540</xdr:rowOff>
    </xdr:from>
    <xdr:to>
      <xdr:col>24</xdr:col>
      <xdr:colOff>63500</xdr:colOff>
      <xdr:row>40</xdr:row>
      <xdr:rowOff>167640</xdr:rowOff>
    </xdr:to>
    <xdr:cxnSp macro="">
      <xdr:nvCxnSpPr>
        <xdr:cNvPr id="73" name="直線コネクタ 72">
          <a:extLst>
            <a:ext uri="{FF2B5EF4-FFF2-40B4-BE49-F238E27FC236}">
              <a16:creationId xmlns:a16="http://schemas.microsoft.com/office/drawing/2014/main" id="{48BDE958-8DD9-4AB4-9B2E-FD14F0F16104}"/>
            </a:ext>
          </a:extLst>
        </xdr:cNvPr>
        <xdr:cNvCxnSpPr/>
      </xdr:nvCxnSpPr>
      <xdr:spPr>
        <a:xfrm flipV="1">
          <a:off x="3797300" y="69875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4" name="n_1aveValue【道路】&#10;有形固定資産減価償却率">
          <a:extLst>
            <a:ext uri="{FF2B5EF4-FFF2-40B4-BE49-F238E27FC236}">
              <a16:creationId xmlns:a16="http://schemas.microsoft.com/office/drawing/2014/main" id="{EF0DC0D8-06A0-4B96-9023-0A5A909613BB}"/>
            </a:ext>
          </a:extLst>
        </xdr:cNvPr>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5" name="n_2aveValue【道路】&#10;有形固定資産減価償却率">
          <a:extLst>
            <a:ext uri="{FF2B5EF4-FFF2-40B4-BE49-F238E27FC236}">
              <a16:creationId xmlns:a16="http://schemas.microsoft.com/office/drawing/2014/main" id="{CFCBDB2A-6528-474D-9C0C-F57D74B48C90}"/>
            </a:ext>
          </a:extLst>
        </xdr:cNvPr>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38117</xdr:rowOff>
    </xdr:from>
    <xdr:ext cx="405111" cy="259045"/>
    <xdr:sp macro="" textlink="">
      <xdr:nvSpPr>
        <xdr:cNvPr id="76" name="n_1mainValue【道路】&#10;有形固定資産減価償却率">
          <a:extLst>
            <a:ext uri="{FF2B5EF4-FFF2-40B4-BE49-F238E27FC236}">
              <a16:creationId xmlns:a16="http://schemas.microsoft.com/office/drawing/2014/main" id="{4276EB57-5AF4-4CBB-BF8A-6D08628A8F04}"/>
            </a:ext>
          </a:extLst>
        </xdr:cNvPr>
        <xdr:cNvSpPr txBox="1"/>
      </xdr:nvSpPr>
      <xdr:spPr>
        <a:xfrm>
          <a:off x="35820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7ABAD76E-F7FD-4240-B715-94E4E9FDCAB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C9D3D7DF-2332-4C70-B78A-9C590036A66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87B8CC30-4085-4B8C-A8B8-78EB84911F6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630140CA-7DD4-43EB-8F4B-C627E4AFA6B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D6BFE88D-F1D7-4B47-9844-4AA393714DB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FF65368B-461B-4C4C-B707-A231D0467F8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7EF30CB-4EA0-4083-B18E-FC560E35486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377E5305-373D-4B20-A012-90135F6D342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84599E7A-074B-4348-AC39-2EF082F5508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23B8FCE8-9B98-410B-AA60-40CCA4D2169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8C345ADE-DC0D-4644-9A98-A789A4CF93C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718A1919-D861-4138-89C9-094C8361B04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7A0DA03A-BD69-48F4-92FC-64C3DAB0FEE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a:extLst>
            <a:ext uri="{FF2B5EF4-FFF2-40B4-BE49-F238E27FC236}">
              <a16:creationId xmlns:a16="http://schemas.microsoft.com/office/drawing/2014/main" id="{871E015B-9B90-4915-AFB1-CD089D66D127}"/>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DA3028CB-A4A1-47E2-A46C-D023F783F26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id="{A3276460-FEDB-4012-A5C0-571EC6E66D25}"/>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5390BCDD-46C3-4F2C-B6BD-4A23D6F15C0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id="{F49D941F-8882-4D8D-9E68-525EB126912B}"/>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DE0FC620-6A50-4E0B-B10C-E84489257AF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id="{A2B85BA3-0F63-446A-82F8-A9788BA554F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8FAC6207-FE2D-4890-A0FC-6C59131736D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a:extLst>
            <a:ext uri="{FF2B5EF4-FFF2-40B4-BE49-F238E27FC236}">
              <a16:creationId xmlns:a16="http://schemas.microsoft.com/office/drawing/2014/main" id="{7F2FF1E5-01E1-4DC7-A1BF-A94647E36696}"/>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8965D94B-FF92-4977-8AD1-959ECF4CCB4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a:extLst>
            <a:ext uri="{FF2B5EF4-FFF2-40B4-BE49-F238E27FC236}">
              <a16:creationId xmlns:a16="http://schemas.microsoft.com/office/drawing/2014/main" id="{6A499CFE-DDC9-461A-B5B9-66FD08FDEA90}"/>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a:extLst>
            <a:ext uri="{FF2B5EF4-FFF2-40B4-BE49-F238E27FC236}">
              <a16:creationId xmlns:a16="http://schemas.microsoft.com/office/drawing/2014/main" id="{8946C939-85D1-4448-8222-9F52E2DA2377}"/>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a:extLst>
            <a:ext uri="{FF2B5EF4-FFF2-40B4-BE49-F238E27FC236}">
              <a16:creationId xmlns:a16="http://schemas.microsoft.com/office/drawing/2014/main" id="{5C132181-7C1D-4B10-B193-6ADAC9FE663C}"/>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a:extLst>
            <a:ext uri="{FF2B5EF4-FFF2-40B4-BE49-F238E27FC236}">
              <a16:creationId xmlns:a16="http://schemas.microsoft.com/office/drawing/2014/main" id="{D36AB9BF-A2F9-4492-A186-4A4467D28461}"/>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a:extLst>
            <a:ext uri="{FF2B5EF4-FFF2-40B4-BE49-F238E27FC236}">
              <a16:creationId xmlns:a16="http://schemas.microsoft.com/office/drawing/2014/main" id="{ACE40562-9A52-44DC-9548-0E22101C2FEB}"/>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5" name="【道路】&#10;一人当たり延長平均値テキスト">
          <a:extLst>
            <a:ext uri="{FF2B5EF4-FFF2-40B4-BE49-F238E27FC236}">
              <a16:creationId xmlns:a16="http://schemas.microsoft.com/office/drawing/2014/main" id="{F8E0BB27-FECD-46AD-AB0E-8983C1ABE2E2}"/>
            </a:ext>
          </a:extLst>
        </xdr:cNvPr>
        <xdr:cNvSpPr txBox="1"/>
      </xdr:nvSpPr>
      <xdr:spPr>
        <a:xfrm>
          <a:off x="10515600"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a:extLst>
            <a:ext uri="{FF2B5EF4-FFF2-40B4-BE49-F238E27FC236}">
              <a16:creationId xmlns:a16="http://schemas.microsoft.com/office/drawing/2014/main" id="{EC4C719F-F186-4B3F-8899-CE5157EA25D3}"/>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a:extLst>
            <a:ext uri="{FF2B5EF4-FFF2-40B4-BE49-F238E27FC236}">
              <a16:creationId xmlns:a16="http://schemas.microsoft.com/office/drawing/2014/main" id="{AA201934-3D03-4DF3-9595-2DFBEB9CCCC7}"/>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a:extLst>
            <a:ext uri="{FF2B5EF4-FFF2-40B4-BE49-F238E27FC236}">
              <a16:creationId xmlns:a16="http://schemas.microsoft.com/office/drawing/2014/main" id="{8953E7F3-26CE-433C-AD39-B564EC68B4A1}"/>
            </a:ext>
          </a:extLst>
        </xdr:cNvPr>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65A9CE0B-A10E-471A-A5CA-3940870B9D4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61D6F3C7-831A-4FF0-83A9-5A46F44B76C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FE65DE4A-BDC8-4DAF-B3FF-A01CE8EC16A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88555884-EAA4-472C-A968-47149632D57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B190DF84-0B98-4E2B-87DA-8AD99CF33FE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21617</xdr:rowOff>
    </xdr:from>
    <xdr:to>
      <xdr:col>55</xdr:col>
      <xdr:colOff>50800</xdr:colOff>
      <xdr:row>41</xdr:row>
      <xdr:rowOff>123217</xdr:rowOff>
    </xdr:to>
    <xdr:sp macro="" textlink="">
      <xdr:nvSpPr>
        <xdr:cNvPr id="114" name="楕円 113">
          <a:extLst>
            <a:ext uri="{FF2B5EF4-FFF2-40B4-BE49-F238E27FC236}">
              <a16:creationId xmlns:a16="http://schemas.microsoft.com/office/drawing/2014/main" id="{9B3FDC63-8D5F-4B71-82F8-BE37F8C79A2E}"/>
            </a:ext>
          </a:extLst>
        </xdr:cNvPr>
        <xdr:cNvSpPr/>
      </xdr:nvSpPr>
      <xdr:spPr>
        <a:xfrm>
          <a:off x="10426700" y="705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117003</xdr:rowOff>
    </xdr:from>
    <xdr:ext cx="534377" cy="259045"/>
    <xdr:sp macro="" textlink="">
      <xdr:nvSpPr>
        <xdr:cNvPr id="115" name="【道路】&#10;一人当たり延長該当値テキスト">
          <a:extLst>
            <a:ext uri="{FF2B5EF4-FFF2-40B4-BE49-F238E27FC236}">
              <a16:creationId xmlns:a16="http://schemas.microsoft.com/office/drawing/2014/main" id="{D109A987-C9DC-48D2-9BEE-E8193B8C6AD3}"/>
            </a:ext>
          </a:extLst>
        </xdr:cNvPr>
        <xdr:cNvSpPr txBox="1"/>
      </xdr:nvSpPr>
      <xdr:spPr>
        <a:xfrm>
          <a:off x="10515600" y="697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24148</xdr:rowOff>
    </xdr:from>
    <xdr:to>
      <xdr:col>50</xdr:col>
      <xdr:colOff>165100</xdr:colOff>
      <xdr:row>41</xdr:row>
      <xdr:rowOff>125748</xdr:rowOff>
    </xdr:to>
    <xdr:sp macro="" textlink="">
      <xdr:nvSpPr>
        <xdr:cNvPr id="116" name="楕円 115">
          <a:extLst>
            <a:ext uri="{FF2B5EF4-FFF2-40B4-BE49-F238E27FC236}">
              <a16:creationId xmlns:a16="http://schemas.microsoft.com/office/drawing/2014/main" id="{51E9E0D5-D888-4AA0-9297-CD845EFE518B}"/>
            </a:ext>
          </a:extLst>
        </xdr:cNvPr>
        <xdr:cNvSpPr/>
      </xdr:nvSpPr>
      <xdr:spPr>
        <a:xfrm>
          <a:off x="9588500" y="705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72417</xdr:rowOff>
    </xdr:from>
    <xdr:to>
      <xdr:col>55</xdr:col>
      <xdr:colOff>0</xdr:colOff>
      <xdr:row>41</xdr:row>
      <xdr:rowOff>74948</xdr:rowOff>
    </xdr:to>
    <xdr:cxnSp macro="">
      <xdr:nvCxnSpPr>
        <xdr:cNvPr id="117" name="直線コネクタ 116">
          <a:extLst>
            <a:ext uri="{FF2B5EF4-FFF2-40B4-BE49-F238E27FC236}">
              <a16:creationId xmlns:a16="http://schemas.microsoft.com/office/drawing/2014/main" id="{A3337220-0D6B-4B8E-AE85-22E954617D68}"/>
            </a:ext>
          </a:extLst>
        </xdr:cNvPr>
        <xdr:cNvCxnSpPr/>
      </xdr:nvCxnSpPr>
      <xdr:spPr>
        <a:xfrm flipV="1">
          <a:off x="9639300" y="7101867"/>
          <a:ext cx="838200" cy="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8" name="n_1aveValue【道路】&#10;一人当たり延長">
          <a:extLst>
            <a:ext uri="{FF2B5EF4-FFF2-40B4-BE49-F238E27FC236}">
              <a16:creationId xmlns:a16="http://schemas.microsoft.com/office/drawing/2014/main" id="{D712A4EB-B29F-4312-9AA8-9DE842022E77}"/>
            </a:ext>
          </a:extLst>
        </xdr:cNvPr>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9" name="n_2aveValue【道路】&#10;一人当たり延長">
          <a:extLst>
            <a:ext uri="{FF2B5EF4-FFF2-40B4-BE49-F238E27FC236}">
              <a16:creationId xmlns:a16="http://schemas.microsoft.com/office/drawing/2014/main" id="{6E6354B1-5F18-426C-A01D-0802AB7A0A0C}"/>
            </a:ext>
          </a:extLst>
        </xdr:cNvPr>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116875</xdr:rowOff>
    </xdr:from>
    <xdr:ext cx="534377" cy="259045"/>
    <xdr:sp macro="" textlink="">
      <xdr:nvSpPr>
        <xdr:cNvPr id="120" name="n_1mainValue【道路】&#10;一人当たり延長">
          <a:extLst>
            <a:ext uri="{FF2B5EF4-FFF2-40B4-BE49-F238E27FC236}">
              <a16:creationId xmlns:a16="http://schemas.microsoft.com/office/drawing/2014/main" id="{8E0F0CE3-32E9-4AA8-BAAE-5BC16E674D72}"/>
            </a:ext>
          </a:extLst>
        </xdr:cNvPr>
        <xdr:cNvSpPr txBox="1"/>
      </xdr:nvSpPr>
      <xdr:spPr>
        <a:xfrm>
          <a:off x="9359411" y="714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646A20C8-2DC0-4044-909C-907FC3DD679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2A2E1E3B-53F2-46BC-8E6B-59D1B12FC62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F84A1CBE-4BD4-40BF-93E1-3CE305D3C4B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C9B1B87C-2306-4EED-923D-B71D99835EA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7ED457C5-A410-408B-BD56-6502A0DFA6E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3C66EF24-4F09-4206-BF42-8301C320136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80DC5D71-109B-4E29-8056-23D5BD390D9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7144397A-0E15-4C7E-B780-73AA10EE8B5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B036168D-8726-4223-AA57-4953FF33F15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A0D7B9BC-A952-4663-85B4-C306D3F3D5B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id="{6027471B-5D21-4146-BA15-6214C3601303}"/>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a16="http://schemas.microsoft.com/office/drawing/2014/main" id="{C1E6B085-B313-443C-A1B5-38E731D3BF9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a:extLst>
            <a:ext uri="{FF2B5EF4-FFF2-40B4-BE49-F238E27FC236}">
              <a16:creationId xmlns:a16="http://schemas.microsoft.com/office/drawing/2014/main" id="{22C747B5-E915-4244-A5BF-CAC8B32B5358}"/>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a16="http://schemas.microsoft.com/office/drawing/2014/main" id="{CDF76960-C763-4670-9B52-E61C75691D5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a16="http://schemas.microsoft.com/office/drawing/2014/main" id="{5A5320F1-EE8F-4C1E-89F4-6E5B1C3FDE6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a16="http://schemas.microsoft.com/office/drawing/2014/main" id="{D866E3E4-C4F1-4675-82CF-077364C30F1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a16="http://schemas.microsoft.com/office/drawing/2014/main" id="{9C7A479B-AD76-42E3-BECB-7E64C65BB9E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a16="http://schemas.microsoft.com/office/drawing/2014/main" id="{E0F7E470-0027-484C-8817-22E84E27AF7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a16="http://schemas.microsoft.com/office/drawing/2014/main" id="{F1063710-A578-4977-BF31-26235A87A76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a16="http://schemas.microsoft.com/office/drawing/2014/main" id="{46056AE0-1A40-4DCB-9581-6CDCD63E2B2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a:extLst>
            <a:ext uri="{FF2B5EF4-FFF2-40B4-BE49-F238E27FC236}">
              <a16:creationId xmlns:a16="http://schemas.microsoft.com/office/drawing/2014/main" id="{578B191A-9C24-4979-8942-E84EEA21B33D}"/>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8CE2EEC6-4520-4442-A0AA-A41A7FC20BD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B3FFB38B-13C6-42D8-9BDC-BD0B235F12E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3529779C-3396-49E6-8C7B-2D3CF9E9C0F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a:extLst>
            <a:ext uri="{FF2B5EF4-FFF2-40B4-BE49-F238E27FC236}">
              <a16:creationId xmlns:a16="http://schemas.microsoft.com/office/drawing/2014/main" id="{CFD72EA1-4B6E-4B49-A71F-79EC5CC83D07}"/>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id="{7D78D84E-5FCD-455B-B652-7417BDEE06D8}"/>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a:extLst>
            <a:ext uri="{FF2B5EF4-FFF2-40B4-BE49-F238E27FC236}">
              <a16:creationId xmlns:a16="http://schemas.microsoft.com/office/drawing/2014/main" id="{0642EB91-D6B0-470B-9341-A5A16F797A94}"/>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9155D2E5-C01C-4CFE-A4C4-910DBB3B5DB2}"/>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a:extLst>
            <a:ext uri="{FF2B5EF4-FFF2-40B4-BE49-F238E27FC236}">
              <a16:creationId xmlns:a16="http://schemas.microsoft.com/office/drawing/2014/main" id="{2D3F1394-2F1B-499C-A26E-9A29912524BA}"/>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C2260CA0-7D43-4B5E-9170-02425A6D0B0E}"/>
            </a:ext>
          </a:extLst>
        </xdr:cNvPr>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a:extLst>
            <a:ext uri="{FF2B5EF4-FFF2-40B4-BE49-F238E27FC236}">
              <a16:creationId xmlns:a16="http://schemas.microsoft.com/office/drawing/2014/main" id="{9D79CF1A-4798-4592-A619-BF9760224EA3}"/>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a:extLst>
            <a:ext uri="{FF2B5EF4-FFF2-40B4-BE49-F238E27FC236}">
              <a16:creationId xmlns:a16="http://schemas.microsoft.com/office/drawing/2014/main" id="{FEDEC136-0D63-4317-BF61-1017179ADFAA}"/>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a:extLst>
            <a:ext uri="{FF2B5EF4-FFF2-40B4-BE49-F238E27FC236}">
              <a16:creationId xmlns:a16="http://schemas.microsoft.com/office/drawing/2014/main" id="{A2791200-CF0F-4BFC-88BC-568E48A6B3BE}"/>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B467D5A8-D433-4139-A636-2E5C47A6602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8C95C9E4-6E9E-4FE9-96B8-956C2BFE84A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839299CC-66D9-4699-B6EC-84C60A40F0B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EDC6210-54AC-49B8-9606-292EA2CCBCD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FF447DEE-8564-48BC-A014-6AFB75DBCD9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2540</xdr:rowOff>
    </xdr:from>
    <xdr:to>
      <xdr:col>24</xdr:col>
      <xdr:colOff>114300</xdr:colOff>
      <xdr:row>61</xdr:row>
      <xdr:rowOff>104140</xdr:rowOff>
    </xdr:to>
    <xdr:sp macro="" textlink="">
      <xdr:nvSpPr>
        <xdr:cNvPr id="159" name="楕円 158">
          <a:extLst>
            <a:ext uri="{FF2B5EF4-FFF2-40B4-BE49-F238E27FC236}">
              <a16:creationId xmlns:a16="http://schemas.microsoft.com/office/drawing/2014/main" id="{A732CE4F-010A-4CCA-B6C5-D6E723B2EED6}"/>
            </a:ext>
          </a:extLst>
        </xdr:cNvPr>
        <xdr:cNvSpPr/>
      </xdr:nvSpPr>
      <xdr:spPr>
        <a:xfrm>
          <a:off x="4584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152417</xdr:rowOff>
    </xdr:from>
    <xdr:ext cx="405111" cy="259045"/>
    <xdr:sp macro="" textlink="">
      <xdr:nvSpPr>
        <xdr:cNvPr id="160" name="【橋りょう・トンネル】&#10;有形固定資産減価償却率該当値テキスト">
          <a:extLst>
            <a:ext uri="{FF2B5EF4-FFF2-40B4-BE49-F238E27FC236}">
              <a16:creationId xmlns:a16="http://schemas.microsoft.com/office/drawing/2014/main" id="{DAA26D23-A1DD-4AA7-A485-3FDD4BB8ADB5}"/>
            </a:ext>
          </a:extLst>
        </xdr:cNvPr>
        <xdr:cNvSpPr txBox="1"/>
      </xdr:nvSpPr>
      <xdr:spPr>
        <a:xfrm>
          <a:off x="467360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23495</xdr:rowOff>
    </xdr:from>
    <xdr:to>
      <xdr:col>20</xdr:col>
      <xdr:colOff>38100</xdr:colOff>
      <xdr:row>61</xdr:row>
      <xdr:rowOff>125095</xdr:rowOff>
    </xdr:to>
    <xdr:sp macro="" textlink="">
      <xdr:nvSpPr>
        <xdr:cNvPr id="161" name="楕円 160">
          <a:extLst>
            <a:ext uri="{FF2B5EF4-FFF2-40B4-BE49-F238E27FC236}">
              <a16:creationId xmlns:a16="http://schemas.microsoft.com/office/drawing/2014/main" id="{C6723668-FDA3-49F5-84F8-EB299FFCD32B}"/>
            </a:ext>
          </a:extLst>
        </xdr:cNvPr>
        <xdr:cNvSpPr/>
      </xdr:nvSpPr>
      <xdr:spPr>
        <a:xfrm>
          <a:off x="3746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53340</xdr:rowOff>
    </xdr:from>
    <xdr:to>
      <xdr:col>24</xdr:col>
      <xdr:colOff>63500</xdr:colOff>
      <xdr:row>61</xdr:row>
      <xdr:rowOff>74295</xdr:rowOff>
    </xdr:to>
    <xdr:cxnSp macro="">
      <xdr:nvCxnSpPr>
        <xdr:cNvPr id="162" name="直線コネクタ 161">
          <a:extLst>
            <a:ext uri="{FF2B5EF4-FFF2-40B4-BE49-F238E27FC236}">
              <a16:creationId xmlns:a16="http://schemas.microsoft.com/office/drawing/2014/main" id="{2AA0A1FF-BF22-4097-BF5F-3C335AE40DF7}"/>
            </a:ext>
          </a:extLst>
        </xdr:cNvPr>
        <xdr:cNvCxnSpPr/>
      </xdr:nvCxnSpPr>
      <xdr:spPr>
        <a:xfrm flipV="1">
          <a:off x="3797300" y="1051179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63" name="n_1aveValue【橋りょう・トンネル】&#10;有形固定資産減価償却率">
          <a:extLst>
            <a:ext uri="{FF2B5EF4-FFF2-40B4-BE49-F238E27FC236}">
              <a16:creationId xmlns:a16="http://schemas.microsoft.com/office/drawing/2014/main" id="{E58CB266-045D-4BF5-BED8-906E1175F261}"/>
            </a:ext>
          </a:extLst>
        </xdr:cNvPr>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4" name="n_2aveValue【橋りょう・トンネル】&#10;有形固定資産減価償却率">
          <a:extLst>
            <a:ext uri="{FF2B5EF4-FFF2-40B4-BE49-F238E27FC236}">
              <a16:creationId xmlns:a16="http://schemas.microsoft.com/office/drawing/2014/main" id="{3F2AA7FC-1ECA-4625-AFC6-9B373B172F6F}"/>
            </a:ext>
          </a:extLst>
        </xdr:cNvPr>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116222</xdr:rowOff>
    </xdr:from>
    <xdr:ext cx="405111" cy="259045"/>
    <xdr:sp macro="" textlink="">
      <xdr:nvSpPr>
        <xdr:cNvPr id="165" name="n_1mainValue【橋りょう・トンネル】&#10;有形固定資産減価償却率">
          <a:extLst>
            <a:ext uri="{FF2B5EF4-FFF2-40B4-BE49-F238E27FC236}">
              <a16:creationId xmlns:a16="http://schemas.microsoft.com/office/drawing/2014/main" id="{46B70B6F-9527-4EB4-862C-4BE1C1A7CA2D}"/>
            </a:ext>
          </a:extLst>
        </xdr:cNvPr>
        <xdr:cNvSpPr txBox="1"/>
      </xdr:nvSpPr>
      <xdr:spPr>
        <a:xfrm>
          <a:off x="35820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73B748FB-1830-47C0-ADB4-32319DE80FF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23B88F0C-05D2-47BB-9761-DED8E1BEC3C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5908CD00-FA58-4E58-AE4D-292189F31DE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C10FFEE1-8E3D-498C-A81D-C0ABD622A57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D730D150-320C-4BA8-B820-1E267DF9B3C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B3381160-F642-4B30-BCA6-21737857678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5B9CBE49-8621-4F18-9661-4F28B5B318B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DCBBBCA5-D8C5-4EB6-82C3-64946FDDDDD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C8A9B3DD-6780-4852-B47D-89AB478F48E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4F3239C5-B0E6-400B-B8A5-E0046A839D6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a:extLst>
            <a:ext uri="{FF2B5EF4-FFF2-40B4-BE49-F238E27FC236}">
              <a16:creationId xmlns:a16="http://schemas.microsoft.com/office/drawing/2014/main" id="{66EF9737-78B6-4AF3-B458-DFD84D3A2B5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a:extLst>
            <a:ext uri="{FF2B5EF4-FFF2-40B4-BE49-F238E27FC236}">
              <a16:creationId xmlns:a16="http://schemas.microsoft.com/office/drawing/2014/main" id="{AD46ED4F-CFF4-466E-BAA1-1BB1795C791F}"/>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a:extLst>
            <a:ext uri="{FF2B5EF4-FFF2-40B4-BE49-F238E27FC236}">
              <a16:creationId xmlns:a16="http://schemas.microsoft.com/office/drawing/2014/main" id="{8A3C7B7A-46E5-4B8E-B318-2EA324019A2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a:extLst>
            <a:ext uri="{FF2B5EF4-FFF2-40B4-BE49-F238E27FC236}">
              <a16:creationId xmlns:a16="http://schemas.microsoft.com/office/drawing/2014/main" id="{66CDF748-B69E-40A6-8AA1-9FCD7A38027A}"/>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a:extLst>
            <a:ext uri="{FF2B5EF4-FFF2-40B4-BE49-F238E27FC236}">
              <a16:creationId xmlns:a16="http://schemas.microsoft.com/office/drawing/2014/main" id="{3C3CF568-A936-4604-823F-203A1F15576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a:extLst>
            <a:ext uri="{FF2B5EF4-FFF2-40B4-BE49-F238E27FC236}">
              <a16:creationId xmlns:a16="http://schemas.microsoft.com/office/drawing/2014/main" id="{CD46A23B-AB2F-45C7-AABE-16A9F61A8C35}"/>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a:extLst>
            <a:ext uri="{FF2B5EF4-FFF2-40B4-BE49-F238E27FC236}">
              <a16:creationId xmlns:a16="http://schemas.microsoft.com/office/drawing/2014/main" id="{5927835E-4BD7-4536-8668-3D71445DA80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a:extLst>
            <a:ext uri="{FF2B5EF4-FFF2-40B4-BE49-F238E27FC236}">
              <a16:creationId xmlns:a16="http://schemas.microsoft.com/office/drawing/2014/main" id="{80BC3458-26A3-4610-9E89-501FA7947252}"/>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a:extLst>
            <a:ext uri="{FF2B5EF4-FFF2-40B4-BE49-F238E27FC236}">
              <a16:creationId xmlns:a16="http://schemas.microsoft.com/office/drawing/2014/main" id="{CA22894E-49F5-4FDF-870A-5763370487C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a:extLst>
            <a:ext uri="{FF2B5EF4-FFF2-40B4-BE49-F238E27FC236}">
              <a16:creationId xmlns:a16="http://schemas.microsoft.com/office/drawing/2014/main" id="{365D8BBC-7D66-4CDA-9A7A-BDCBCDECF0A5}"/>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a:extLst>
            <a:ext uri="{FF2B5EF4-FFF2-40B4-BE49-F238E27FC236}">
              <a16:creationId xmlns:a16="http://schemas.microsoft.com/office/drawing/2014/main" id="{9641AAF6-3948-4C07-B4A6-6232C7F6D84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a:extLst>
            <a:ext uri="{FF2B5EF4-FFF2-40B4-BE49-F238E27FC236}">
              <a16:creationId xmlns:a16="http://schemas.microsoft.com/office/drawing/2014/main" id="{07E5C5E6-DB33-4846-BCC1-7255728462E3}"/>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id="{8FF6DF00-4D39-4BAC-AFAC-0B5AE0A22DB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a:extLst>
            <a:ext uri="{FF2B5EF4-FFF2-40B4-BE49-F238E27FC236}">
              <a16:creationId xmlns:a16="http://schemas.microsoft.com/office/drawing/2014/main" id="{E9443C26-CE66-4732-9A5A-AA794819A6D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a:extLst>
            <a:ext uri="{FF2B5EF4-FFF2-40B4-BE49-F238E27FC236}">
              <a16:creationId xmlns:a16="http://schemas.microsoft.com/office/drawing/2014/main" id="{EB2FCEAA-4D9D-4E20-9F5A-89389C82591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a:extLst>
            <a:ext uri="{FF2B5EF4-FFF2-40B4-BE49-F238E27FC236}">
              <a16:creationId xmlns:a16="http://schemas.microsoft.com/office/drawing/2014/main" id="{5A45FC81-4DC5-4036-A337-15CE42A440E9}"/>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a:extLst>
            <a:ext uri="{FF2B5EF4-FFF2-40B4-BE49-F238E27FC236}">
              <a16:creationId xmlns:a16="http://schemas.microsoft.com/office/drawing/2014/main" id="{9987132C-F526-4E8B-BC56-F0BA1530A69A}"/>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a:extLst>
            <a:ext uri="{FF2B5EF4-FFF2-40B4-BE49-F238E27FC236}">
              <a16:creationId xmlns:a16="http://schemas.microsoft.com/office/drawing/2014/main" id="{0F98CB8E-ECA2-484F-BF4E-4557E792CD3B}"/>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a:extLst>
            <a:ext uri="{FF2B5EF4-FFF2-40B4-BE49-F238E27FC236}">
              <a16:creationId xmlns:a16="http://schemas.microsoft.com/office/drawing/2014/main" id="{3572EDBD-A4BD-481D-8F5A-0564528C3788}"/>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a:extLst>
            <a:ext uri="{FF2B5EF4-FFF2-40B4-BE49-F238E27FC236}">
              <a16:creationId xmlns:a16="http://schemas.microsoft.com/office/drawing/2014/main" id="{AF9DEA84-F29F-4F4A-B63B-AB2029C91D87}"/>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6" name="【橋りょう・トンネル】&#10;一人当たり有形固定資産（償却資産）額平均値テキスト">
          <a:extLst>
            <a:ext uri="{FF2B5EF4-FFF2-40B4-BE49-F238E27FC236}">
              <a16:creationId xmlns:a16="http://schemas.microsoft.com/office/drawing/2014/main" id="{5900687B-F7C6-4F7C-8A60-24E0A31BF4A7}"/>
            </a:ext>
          </a:extLst>
        </xdr:cNvPr>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a:extLst>
            <a:ext uri="{FF2B5EF4-FFF2-40B4-BE49-F238E27FC236}">
              <a16:creationId xmlns:a16="http://schemas.microsoft.com/office/drawing/2014/main" id="{209443DA-0989-4006-8737-B72D06E14619}"/>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a:extLst>
            <a:ext uri="{FF2B5EF4-FFF2-40B4-BE49-F238E27FC236}">
              <a16:creationId xmlns:a16="http://schemas.microsoft.com/office/drawing/2014/main" id="{EFCEC4E6-EEAD-4725-8C6E-D45E6C978DC7}"/>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a:extLst>
            <a:ext uri="{FF2B5EF4-FFF2-40B4-BE49-F238E27FC236}">
              <a16:creationId xmlns:a16="http://schemas.microsoft.com/office/drawing/2014/main" id="{A2D643F9-AACB-4A89-8E76-5868A45AF3BA}"/>
            </a:ext>
          </a:extLst>
        </xdr:cNvPr>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11DB6EAF-FD6F-451D-B56C-8FACE3AA81F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ECDA437A-68D7-4610-93A6-CA975B610A3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1E51033A-B026-432F-A7B1-384AED9DBE7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F580484-C5C4-4561-AD60-FE474A6301B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DDCA85BD-8C71-4523-9124-5906FBBC326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116896</xdr:rowOff>
    </xdr:from>
    <xdr:to>
      <xdr:col>55</xdr:col>
      <xdr:colOff>50800</xdr:colOff>
      <xdr:row>62</xdr:row>
      <xdr:rowOff>47046</xdr:rowOff>
    </xdr:to>
    <xdr:sp macro="" textlink="">
      <xdr:nvSpPr>
        <xdr:cNvPr id="205" name="楕円 204">
          <a:extLst>
            <a:ext uri="{FF2B5EF4-FFF2-40B4-BE49-F238E27FC236}">
              <a16:creationId xmlns:a16="http://schemas.microsoft.com/office/drawing/2014/main" id="{418FDB92-E6C4-4F91-9998-13E5A171FA3E}"/>
            </a:ext>
          </a:extLst>
        </xdr:cNvPr>
        <xdr:cNvSpPr/>
      </xdr:nvSpPr>
      <xdr:spPr>
        <a:xfrm>
          <a:off x="10426700" y="1057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139773</xdr:rowOff>
    </xdr:from>
    <xdr:ext cx="690189" cy="259045"/>
    <xdr:sp macro="" textlink="">
      <xdr:nvSpPr>
        <xdr:cNvPr id="206" name="【橋りょう・トンネル】&#10;一人当たり有形固定資産（償却資産）額該当値テキスト">
          <a:extLst>
            <a:ext uri="{FF2B5EF4-FFF2-40B4-BE49-F238E27FC236}">
              <a16:creationId xmlns:a16="http://schemas.microsoft.com/office/drawing/2014/main" id="{DFEA4866-C9E7-4931-B74D-DFC574DECE6C}"/>
            </a:ext>
          </a:extLst>
        </xdr:cNvPr>
        <xdr:cNvSpPr txBox="1"/>
      </xdr:nvSpPr>
      <xdr:spPr>
        <a:xfrm>
          <a:off x="10515600" y="104267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131088</xdr:rowOff>
    </xdr:from>
    <xdr:to>
      <xdr:col>50</xdr:col>
      <xdr:colOff>165100</xdr:colOff>
      <xdr:row>62</xdr:row>
      <xdr:rowOff>61238</xdr:rowOff>
    </xdr:to>
    <xdr:sp macro="" textlink="">
      <xdr:nvSpPr>
        <xdr:cNvPr id="207" name="楕円 206">
          <a:extLst>
            <a:ext uri="{FF2B5EF4-FFF2-40B4-BE49-F238E27FC236}">
              <a16:creationId xmlns:a16="http://schemas.microsoft.com/office/drawing/2014/main" id="{64A12C03-5228-4E62-8695-4E60D05C5230}"/>
            </a:ext>
          </a:extLst>
        </xdr:cNvPr>
        <xdr:cNvSpPr/>
      </xdr:nvSpPr>
      <xdr:spPr>
        <a:xfrm>
          <a:off x="9588500" y="105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167696</xdr:rowOff>
    </xdr:from>
    <xdr:to>
      <xdr:col>55</xdr:col>
      <xdr:colOff>0</xdr:colOff>
      <xdr:row>62</xdr:row>
      <xdr:rowOff>10438</xdr:rowOff>
    </xdr:to>
    <xdr:cxnSp macro="">
      <xdr:nvCxnSpPr>
        <xdr:cNvPr id="208" name="直線コネクタ 207">
          <a:extLst>
            <a:ext uri="{FF2B5EF4-FFF2-40B4-BE49-F238E27FC236}">
              <a16:creationId xmlns:a16="http://schemas.microsoft.com/office/drawing/2014/main" id="{43372FFE-3EEA-4A12-B5BA-56BF34225584}"/>
            </a:ext>
          </a:extLst>
        </xdr:cNvPr>
        <xdr:cNvCxnSpPr/>
      </xdr:nvCxnSpPr>
      <xdr:spPr>
        <a:xfrm flipV="1">
          <a:off x="9639300" y="10626146"/>
          <a:ext cx="8382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5231</xdr:rowOff>
    </xdr:from>
    <xdr:ext cx="690189" cy="259045"/>
    <xdr:sp macro="" textlink="">
      <xdr:nvSpPr>
        <xdr:cNvPr id="209" name="n_1aveValue【橋りょう・トンネル】&#10;一人当たり有形固定資産（償却資産）額">
          <a:extLst>
            <a:ext uri="{FF2B5EF4-FFF2-40B4-BE49-F238E27FC236}">
              <a16:creationId xmlns:a16="http://schemas.microsoft.com/office/drawing/2014/main" id="{DF17A84B-738C-423E-9119-7B99184C692B}"/>
            </a:ext>
          </a:extLst>
        </xdr:cNvPr>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10" name="n_2aveValue【橋りょう・トンネル】&#10;一人当たり有形固定資産（償却資産）額">
          <a:extLst>
            <a:ext uri="{FF2B5EF4-FFF2-40B4-BE49-F238E27FC236}">
              <a16:creationId xmlns:a16="http://schemas.microsoft.com/office/drawing/2014/main" id="{48D489EA-0690-4497-A873-C7835B5F7638}"/>
            </a:ext>
          </a:extLst>
        </xdr:cNvPr>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77765</xdr:rowOff>
    </xdr:from>
    <xdr:ext cx="690189" cy="259045"/>
    <xdr:sp macro="" textlink="">
      <xdr:nvSpPr>
        <xdr:cNvPr id="211" name="n_1mainValue【橋りょう・トンネル】&#10;一人当たり有形固定資産（償却資産）額">
          <a:extLst>
            <a:ext uri="{FF2B5EF4-FFF2-40B4-BE49-F238E27FC236}">
              <a16:creationId xmlns:a16="http://schemas.microsoft.com/office/drawing/2014/main" id="{D3972F03-B417-4A0C-8CCB-FB0D69143451}"/>
            </a:ext>
          </a:extLst>
        </xdr:cNvPr>
        <xdr:cNvSpPr txBox="1"/>
      </xdr:nvSpPr>
      <xdr:spPr>
        <a:xfrm>
          <a:off x="9281505" y="10364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a:extLst>
            <a:ext uri="{FF2B5EF4-FFF2-40B4-BE49-F238E27FC236}">
              <a16:creationId xmlns:a16="http://schemas.microsoft.com/office/drawing/2014/main" id="{DEC22403-00FB-484A-BF5D-3B5AD0C7CA2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a:extLst>
            <a:ext uri="{FF2B5EF4-FFF2-40B4-BE49-F238E27FC236}">
              <a16:creationId xmlns:a16="http://schemas.microsoft.com/office/drawing/2014/main" id="{35141D97-CDBD-4C9D-868B-F8EB7226990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a:extLst>
            <a:ext uri="{FF2B5EF4-FFF2-40B4-BE49-F238E27FC236}">
              <a16:creationId xmlns:a16="http://schemas.microsoft.com/office/drawing/2014/main" id="{1CB46231-CE3D-4060-88DE-D46AB6A92E7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a:extLst>
            <a:ext uri="{FF2B5EF4-FFF2-40B4-BE49-F238E27FC236}">
              <a16:creationId xmlns:a16="http://schemas.microsoft.com/office/drawing/2014/main" id="{EF035BF4-BB4D-4ED6-94AA-0D779AEB4EB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a:extLst>
            <a:ext uri="{FF2B5EF4-FFF2-40B4-BE49-F238E27FC236}">
              <a16:creationId xmlns:a16="http://schemas.microsoft.com/office/drawing/2014/main" id="{81FAC28F-7F47-4316-A645-27C425D3A48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a:extLst>
            <a:ext uri="{FF2B5EF4-FFF2-40B4-BE49-F238E27FC236}">
              <a16:creationId xmlns:a16="http://schemas.microsoft.com/office/drawing/2014/main" id="{4DD66CA3-CCE7-4BA7-B37A-29F606E29B7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a:extLst>
            <a:ext uri="{FF2B5EF4-FFF2-40B4-BE49-F238E27FC236}">
              <a16:creationId xmlns:a16="http://schemas.microsoft.com/office/drawing/2014/main" id="{CC8394AA-EE69-4469-A726-BB774F09BDA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id="{52C638BD-3FBD-4BD2-9105-324E5213753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a:extLst>
            <a:ext uri="{FF2B5EF4-FFF2-40B4-BE49-F238E27FC236}">
              <a16:creationId xmlns:a16="http://schemas.microsoft.com/office/drawing/2014/main" id="{030FC721-CDDB-404D-9FC7-75769CB6805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a:extLst>
            <a:ext uri="{FF2B5EF4-FFF2-40B4-BE49-F238E27FC236}">
              <a16:creationId xmlns:a16="http://schemas.microsoft.com/office/drawing/2014/main" id="{C447570F-6600-4EFE-80D9-27E46DDEABD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a:extLst>
            <a:ext uri="{FF2B5EF4-FFF2-40B4-BE49-F238E27FC236}">
              <a16:creationId xmlns:a16="http://schemas.microsoft.com/office/drawing/2014/main" id="{A18D53D2-1C92-4D5A-9AAC-36459EB7FB5F}"/>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a:extLst>
            <a:ext uri="{FF2B5EF4-FFF2-40B4-BE49-F238E27FC236}">
              <a16:creationId xmlns:a16="http://schemas.microsoft.com/office/drawing/2014/main" id="{5E2BC517-3B23-4B82-92D2-366F1558C20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a:extLst>
            <a:ext uri="{FF2B5EF4-FFF2-40B4-BE49-F238E27FC236}">
              <a16:creationId xmlns:a16="http://schemas.microsoft.com/office/drawing/2014/main" id="{0FC42B36-B80F-4938-8E96-EECE9702720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a:extLst>
            <a:ext uri="{FF2B5EF4-FFF2-40B4-BE49-F238E27FC236}">
              <a16:creationId xmlns:a16="http://schemas.microsoft.com/office/drawing/2014/main" id="{3E368BA0-AEEE-4445-8AA5-1CFC2320175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a:extLst>
            <a:ext uri="{FF2B5EF4-FFF2-40B4-BE49-F238E27FC236}">
              <a16:creationId xmlns:a16="http://schemas.microsoft.com/office/drawing/2014/main" id="{3D501816-3B7F-4F7A-8CE8-4BFB13BE928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a:extLst>
            <a:ext uri="{FF2B5EF4-FFF2-40B4-BE49-F238E27FC236}">
              <a16:creationId xmlns:a16="http://schemas.microsoft.com/office/drawing/2014/main" id="{904F467D-60AC-4430-920B-69BC464362E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a:extLst>
            <a:ext uri="{FF2B5EF4-FFF2-40B4-BE49-F238E27FC236}">
              <a16:creationId xmlns:a16="http://schemas.microsoft.com/office/drawing/2014/main" id="{FE1DCB8E-AE0F-4EF3-8320-36C1E0B756C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a:extLst>
            <a:ext uri="{FF2B5EF4-FFF2-40B4-BE49-F238E27FC236}">
              <a16:creationId xmlns:a16="http://schemas.microsoft.com/office/drawing/2014/main" id="{18902828-6C45-457B-B406-867DE22F06F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a:extLst>
            <a:ext uri="{FF2B5EF4-FFF2-40B4-BE49-F238E27FC236}">
              <a16:creationId xmlns:a16="http://schemas.microsoft.com/office/drawing/2014/main" id="{CEA999B8-CA80-46E3-A21D-5C1B3A52D4E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a:extLst>
            <a:ext uri="{FF2B5EF4-FFF2-40B4-BE49-F238E27FC236}">
              <a16:creationId xmlns:a16="http://schemas.microsoft.com/office/drawing/2014/main" id="{ED807F73-A795-446D-B6E0-83A31999F1C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a:extLst>
            <a:ext uri="{FF2B5EF4-FFF2-40B4-BE49-F238E27FC236}">
              <a16:creationId xmlns:a16="http://schemas.microsoft.com/office/drawing/2014/main" id="{3FEF5AC3-365E-4B36-982C-73D0F19FE718}"/>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a:extLst>
            <a:ext uri="{FF2B5EF4-FFF2-40B4-BE49-F238E27FC236}">
              <a16:creationId xmlns:a16="http://schemas.microsoft.com/office/drawing/2014/main" id="{9FE054AC-2826-4313-89A9-B7B9024C87E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a:extLst>
            <a:ext uri="{FF2B5EF4-FFF2-40B4-BE49-F238E27FC236}">
              <a16:creationId xmlns:a16="http://schemas.microsoft.com/office/drawing/2014/main" id="{58D2691B-FE0F-4698-AFAB-C7FF7BD7813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a:extLst>
            <a:ext uri="{FF2B5EF4-FFF2-40B4-BE49-F238E27FC236}">
              <a16:creationId xmlns:a16="http://schemas.microsoft.com/office/drawing/2014/main" id="{2FB6B6B8-1F48-4A0D-82A1-31A94A60696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a:extLst>
            <a:ext uri="{FF2B5EF4-FFF2-40B4-BE49-F238E27FC236}">
              <a16:creationId xmlns:a16="http://schemas.microsoft.com/office/drawing/2014/main" id="{5529739E-102E-4031-B40F-C0D32978DF48}"/>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a:extLst>
            <a:ext uri="{FF2B5EF4-FFF2-40B4-BE49-F238E27FC236}">
              <a16:creationId xmlns:a16="http://schemas.microsoft.com/office/drawing/2014/main" id="{4BC8AC6E-CC2C-4F77-BFDE-B8167EABD675}"/>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a:extLst>
            <a:ext uri="{FF2B5EF4-FFF2-40B4-BE49-F238E27FC236}">
              <a16:creationId xmlns:a16="http://schemas.microsoft.com/office/drawing/2014/main" id="{39FD393D-85A3-4ACF-8A13-8B16DE4E767A}"/>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a:extLst>
            <a:ext uri="{FF2B5EF4-FFF2-40B4-BE49-F238E27FC236}">
              <a16:creationId xmlns:a16="http://schemas.microsoft.com/office/drawing/2014/main" id="{B417721D-76B9-4681-A6A9-1E386893D8E3}"/>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a:extLst>
            <a:ext uri="{FF2B5EF4-FFF2-40B4-BE49-F238E27FC236}">
              <a16:creationId xmlns:a16="http://schemas.microsoft.com/office/drawing/2014/main" id="{8B717DE4-12DC-4337-9331-A03D10A1D974}"/>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a:extLst>
            <a:ext uri="{FF2B5EF4-FFF2-40B4-BE49-F238E27FC236}">
              <a16:creationId xmlns:a16="http://schemas.microsoft.com/office/drawing/2014/main" id="{6288583D-0DDB-4E59-9602-02D5413DD44F}"/>
            </a:ext>
          </a:extLst>
        </xdr:cNvPr>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a:extLst>
            <a:ext uri="{FF2B5EF4-FFF2-40B4-BE49-F238E27FC236}">
              <a16:creationId xmlns:a16="http://schemas.microsoft.com/office/drawing/2014/main" id="{14020195-04DB-4456-9FFC-19EC42A8F59E}"/>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a:extLst>
            <a:ext uri="{FF2B5EF4-FFF2-40B4-BE49-F238E27FC236}">
              <a16:creationId xmlns:a16="http://schemas.microsoft.com/office/drawing/2014/main" id="{A72BB59B-2DFD-4809-BA14-A7F513F77B3E}"/>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a:extLst>
            <a:ext uri="{FF2B5EF4-FFF2-40B4-BE49-F238E27FC236}">
              <a16:creationId xmlns:a16="http://schemas.microsoft.com/office/drawing/2014/main" id="{E3E3E111-EBEF-4FB6-9B65-B0249B2100FD}"/>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88CEA987-D7A9-4411-8B24-882F5746578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B7F728E4-5478-4C6C-B904-76D401DCE38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701D7E7B-9F90-403E-B344-483A133FD7C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C6D652D4-E37D-4104-BCBF-4548B8F7F44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51246214-2AF6-4F19-892E-2F485533BF1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133986</xdr:rowOff>
    </xdr:from>
    <xdr:to>
      <xdr:col>24</xdr:col>
      <xdr:colOff>114300</xdr:colOff>
      <xdr:row>82</xdr:row>
      <xdr:rowOff>64136</xdr:rowOff>
    </xdr:to>
    <xdr:sp macro="" textlink="">
      <xdr:nvSpPr>
        <xdr:cNvPr id="250" name="楕円 249">
          <a:extLst>
            <a:ext uri="{FF2B5EF4-FFF2-40B4-BE49-F238E27FC236}">
              <a16:creationId xmlns:a16="http://schemas.microsoft.com/office/drawing/2014/main" id="{F4A3280A-7FAA-4137-B30D-16F56824986C}"/>
            </a:ext>
          </a:extLst>
        </xdr:cNvPr>
        <xdr:cNvSpPr/>
      </xdr:nvSpPr>
      <xdr:spPr>
        <a:xfrm>
          <a:off x="45847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156863</xdr:rowOff>
    </xdr:from>
    <xdr:ext cx="405111" cy="259045"/>
    <xdr:sp macro="" textlink="">
      <xdr:nvSpPr>
        <xdr:cNvPr id="251" name="【公営住宅】&#10;有形固定資産減価償却率該当値テキスト">
          <a:extLst>
            <a:ext uri="{FF2B5EF4-FFF2-40B4-BE49-F238E27FC236}">
              <a16:creationId xmlns:a16="http://schemas.microsoft.com/office/drawing/2014/main" id="{FA9944B4-081F-4E59-8C93-7BC7ABB2ECCF}"/>
            </a:ext>
          </a:extLst>
        </xdr:cNvPr>
        <xdr:cNvSpPr txBox="1"/>
      </xdr:nvSpPr>
      <xdr:spPr>
        <a:xfrm>
          <a:off x="4673600"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109220</xdr:rowOff>
    </xdr:from>
    <xdr:to>
      <xdr:col>20</xdr:col>
      <xdr:colOff>38100</xdr:colOff>
      <xdr:row>82</xdr:row>
      <xdr:rowOff>39370</xdr:rowOff>
    </xdr:to>
    <xdr:sp macro="" textlink="">
      <xdr:nvSpPr>
        <xdr:cNvPr id="252" name="楕円 251">
          <a:extLst>
            <a:ext uri="{FF2B5EF4-FFF2-40B4-BE49-F238E27FC236}">
              <a16:creationId xmlns:a16="http://schemas.microsoft.com/office/drawing/2014/main" id="{65FEFF70-A4C9-4C71-9B78-9EFB507DFA17}"/>
            </a:ext>
          </a:extLst>
        </xdr:cNvPr>
        <xdr:cNvSpPr/>
      </xdr:nvSpPr>
      <xdr:spPr>
        <a:xfrm>
          <a:off x="3746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160020</xdr:rowOff>
    </xdr:from>
    <xdr:to>
      <xdr:col>24</xdr:col>
      <xdr:colOff>63500</xdr:colOff>
      <xdr:row>82</xdr:row>
      <xdr:rowOff>13336</xdr:rowOff>
    </xdr:to>
    <xdr:cxnSp macro="">
      <xdr:nvCxnSpPr>
        <xdr:cNvPr id="253" name="直線コネクタ 252">
          <a:extLst>
            <a:ext uri="{FF2B5EF4-FFF2-40B4-BE49-F238E27FC236}">
              <a16:creationId xmlns:a16="http://schemas.microsoft.com/office/drawing/2014/main" id="{9C126512-A504-4302-8F2D-6C3900E739C9}"/>
            </a:ext>
          </a:extLst>
        </xdr:cNvPr>
        <xdr:cNvCxnSpPr/>
      </xdr:nvCxnSpPr>
      <xdr:spPr>
        <a:xfrm>
          <a:off x="3797300" y="1404747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54" name="n_1aveValue【公営住宅】&#10;有形固定資産減価償却率">
          <a:extLst>
            <a:ext uri="{FF2B5EF4-FFF2-40B4-BE49-F238E27FC236}">
              <a16:creationId xmlns:a16="http://schemas.microsoft.com/office/drawing/2014/main" id="{A25DD204-E887-40A4-8CAB-9A7304E61857}"/>
            </a:ext>
          </a:extLst>
        </xdr:cNvPr>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55" name="n_2aveValue【公営住宅】&#10;有形固定資産減価償却率">
          <a:extLst>
            <a:ext uri="{FF2B5EF4-FFF2-40B4-BE49-F238E27FC236}">
              <a16:creationId xmlns:a16="http://schemas.microsoft.com/office/drawing/2014/main" id="{52107EA7-EF27-4288-A7E0-3C544ABDFAB0}"/>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55897</xdr:rowOff>
    </xdr:from>
    <xdr:ext cx="405111" cy="259045"/>
    <xdr:sp macro="" textlink="">
      <xdr:nvSpPr>
        <xdr:cNvPr id="256" name="n_1mainValue【公営住宅】&#10;有形固定資産減価償却率">
          <a:extLst>
            <a:ext uri="{FF2B5EF4-FFF2-40B4-BE49-F238E27FC236}">
              <a16:creationId xmlns:a16="http://schemas.microsoft.com/office/drawing/2014/main" id="{7DF665A2-1B48-41A1-8410-81A8DD5EE7B1}"/>
            </a:ext>
          </a:extLst>
        </xdr:cNvPr>
        <xdr:cNvSpPr txBox="1"/>
      </xdr:nvSpPr>
      <xdr:spPr>
        <a:xfrm>
          <a:off x="3582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a:extLst>
            <a:ext uri="{FF2B5EF4-FFF2-40B4-BE49-F238E27FC236}">
              <a16:creationId xmlns:a16="http://schemas.microsoft.com/office/drawing/2014/main" id="{A70AC302-3485-494D-BBE2-86CD665F0C6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a:extLst>
            <a:ext uri="{FF2B5EF4-FFF2-40B4-BE49-F238E27FC236}">
              <a16:creationId xmlns:a16="http://schemas.microsoft.com/office/drawing/2014/main" id="{B3A0247B-50C4-497B-8AE1-4EAFEBADEC7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a:extLst>
            <a:ext uri="{FF2B5EF4-FFF2-40B4-BE49-F238E27FC236}">
              <a16:creationId xmlns:a16="http://schemas.microsoft.com/office/drawing/2014/main" id="{33BD64E4-E804-4457-B25C-A1D6837471D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a:extLst>
            <a:ext uri="{FF2B5EF4-FFF2-40B4-BE49-F238E27FC236}">
              <a16:creationId xmlns:a16="http://schemas.microsoft.com/office/drawing/2014/main" id="{4DA59939-00A4-41C0-AAA0-25F3996AAF7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a:extLst>
            <a:ext uri="{FF2B5EF4-FFF2-40B4-BE49-F238E27FC236}">
              <a16:creationId xmlns:a16="http://schemas.microsoft.com/office/drawing/2014/main" id="{B61400D7-ACF2-453E-8EB4-8D6B7B109AB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a:extLst>
            <a:ext uri="{FF2B5EF4-FFF2-40B4-BE49-F238E27FC236}">
              <a16:creationId xmlns:a16="http://schemas.microsoft.com/office/drawing/2014/main" id="{59A38BF4-F4F9-4F28-9AEA-0910010BDCE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a:extLst>
            <a:ext uri="{FF2B5EF4-FFF2-40B4-BE49-F238E27FC236}">
              <a16:creationId xmlns:a16="http://schemas.microsoft.com/office/drawing/2014/main" id="{A3F295A8-C455-477A-8B3C-319AF2F4F76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a:extLst>
            <a:ext uri="{FF2B5EF4-FFF2-40B4-BE49-F238E27FC236}">
              <a16:creationId xmlns:a16="http://schemas.microsoft.com/office/drawing/2014/main" id="{87D441FD-F87B-4EEC-B952-6FFE91F3A8A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a:extLst>
            <a:ext uri="{FF2B5EF4-FFF2-40B4-BE49-F238E27FC236}">
              <a16:creationId xmlns:a16="http://schemas.microsoft.com/office/drawing/2014/main" id="{69592F14-E341-4B21-B7A9-040C715B048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a:extLst>
            <a:ext uri="{FF2B5EF4-FFF2-40B4-BE49-F238E27FC236}">
              <a16:creationId xmlns:a16="http://schemas.microsoft.com/office/drawing/2014/main" id="{D0DA78A5-0F49-4466-9D33-8E4F0F2DB26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a:extLst>
            <a:ext uri="{FF2B5EF4-FFF2-40B4-BE49-F238E27FC236}">
              <a16:creationId xmlns:a16="http://schemas.microsoft.com/office/drawing/2014/main" id="{25292C5C-D70C-491F-8103-4FD85E86080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id="{87A5A0A0-E2E7-4D8F-8C30-B6406C883F7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a:extLst>
            <a:ext uri="{FF2B5EF4-FFF2-40B4-BE49-F238E27FC236}">
              <a16:creationId xmlns:a16="http://schemas.microsoft.com/office/drawing/2014/main" id="{DED18BED-22FC-4DA4-AD17-0F6A59B3C4D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a:extLst>
            <a:ext uri="{FF2B5EF4-FFF2-40B4-BE49-F238E27FC236}">
              <a16:creationId xmlns:a16="http://schemas.microsoft.com/office/drawing/2014/main" id="{D499AAC3-D3BD-42CE-936D-5A77A94B0092}"/>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a:extLst>
            <a:ext uri="{FF2B5EF4-FFF2-40B4-BE49-F238E27FC236}">
              <a16:creationId xmlns:a16="http://schemas.microsoft.com/office/drawing/2014/main" id="{0B017DC3-264B-4198-A902-935872E38B6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a:extLst>
            <a:ext uri="{FF2B5EF4-FFF2-40B4-BE49-F238E27FC236}">
              <a16:creationId xmlns:a16="http://schemas.microsoft.com/office/drawing/2014/main" id="{93AB97F1-4D52-4A99-8A6D-991E6CA538A2}"/>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a:extLst>
            <a:ext uri="{FF2B5EF4-FFF2-40B4-BE49-F238E27FC236}">
              <a16:creationId xmlns:a16="http://schemas.microsoft.com/office/drawing/2014/main" id="{E894AA73-B2BA-4DAF-8FAC-0CCFEC7C89F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a:extLst>
            <a:ext uri="{FF2B5EF4-FFF2-40B4-BE49-F238E27FC236}">
              <a16:creationId xmlns:a16="http://schemas.microsoft.com/office/drawing/2014/main" id="{05110814-A9FD-4DAB-947D-6F974873EC33}"/>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a:extLst>
            <a:ext uri="{FF2B5EF4-FFF2-40B4-BE49-F238E27FC236}">
              <a16:creationId xmlns:a16="http://schemas.microsoft.com/office/drawing/2014/main" id="{4DEBD37B-C5E7-4E76-879B-F5E17D78FC6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a:extLst>
            <a:ext uri="{FF2B5EF4-FFF2-40B4-BE49-F238E27FC236}">
              <a16:creationId xmlns:a16="http://schemas.microsoft.com/office/drawing/2014/main" id="{ABB1727A-BDD6-4484-A57A-11071B04B89D}"/>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id="{3DE79498-1703-43BC-969E-C886D982D51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a:extLst>
            <a:ext uri="{FF2B5EF4-FFF2-40B4-BE49-F238E27FC236}">
              <a16:creationId xmlns:a16="http://schemas.microsoft.com/office/drawing/2014/main" id="{3BDF56B8-A127-48C5-9695-4F35CFD44FF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a:extLst>
            <a:ext uri="{FF2B5EF4-FFF2-40B4-BE49-F238E27FC236}">
              <a16:creationId xmlns:a16="http://schemas.microsoft.com/office/drawing/2014/main" id="{BFB5259D-07E9-41BB-9220-007B399A775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a:extLst>
            <a:ext uri="{FF2B5EF4-FFF2-40B4-BE49-F238E27FC236}">
              <a16:creationId xmlns:a16="http://schemas.microsoft.com/office/drawing/2014/main" id="{1AC8E5E0-50FF-4834-A1F5-9D9EAB3EC772}"/>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a:extLst>
            <a:ext uri="{FF2B5EF4-FFF2-40B4-BE49-F238E27FC236}">
              <a16:creationId xmlns:a16="http://schemas.microsoft.com/office/drawing/2014/main" id="{E39B1E4D-8E8B-40C1-A08B-EB0CDD158E90}"/>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a:extLst>
            <a:ext uri="{FF2B5EF4-FFF2-40B4-BE49-F238E27FC236}">
              <a16:creationId xmlns:a16="http://schemas.microsoft.com/office/drawing/2014/main" id="{E3CEC397-7120-4990-A7F1-FC507F6BE81F}"/>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a:extLst>
            <a:ext uri="{FF2B5EF4-FFF2-40B4-BE49-F238E27FC236}">
              <a16:creationId xmlns:a16="http://schemas.microsoft.com/office/drawing/2014/main" id="{188C8E35-A0D8-4720-B3D3-7EFBEB462C3B}"/>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a:extLst>
            <a:ext uri="{FF2B5EF4-FFF2-40B4-BE49-F238E27FC236}">
              <a16:creationId xmlns:a16="http://schemas.microsoft.com/office/drawing/2014/main" id="{1BB55973-57BF-468B-A590-90E870241F4B}"/>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85" name="【公営住宅】&#10;一人当たり面積平均値テキスト">
          <a:extLst>
            <a:ext uri="{FF2B5EF4-FFF2-40B4-BE49-F238E27FC236}">
              <a16:creationId xmlns:a16="http://schemas.microsoft.com/office/drawing/2014/main" id="{C6670757-170F-44D1-B772-E6EA76C4F1DE}"/>
            </a:ext>
          </a:extLst>
        </xdr:cNvPr>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a:extLst>
            <a:ext uri="{FF2B5EF4-FFF2-40B4-BE49-F238E27FC236}">
              <a16:creationId xmlns:a16="http://schemas.microsoft.com/office/drawing/2014/main" id="{FB8A7A7E-9A0D-4842-B8C1-4751AA6443A8}"/>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a:extLst>
            <a:ext uri="{FF2B5EF4-FFF2-40B4-BE49-F238E27FC236}">
              <a16:creationId xmlns:a16="http://schemas.microsoft.com/office/drawing/2014/main" id="{F6D47C64-D97F-42D4-A1F5-3C0005EB4504}"/>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a:extLst>
            <a:ext uri="{FF2B5EF4-FFF2-40B4-BE49-F238E27FC236}">
              <a16:creationId xmlns:a16="http://schemas.microsoft.com/office/drawing/2014/main" id="{5C40D93D-FDD3-487D-A868-C0FF9C1D4AF1}"/>
            </a:ext>
          </a:extLst>
        </xdr:cNvPr>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5C598064-21EC-4F8C-A52A-437224326C4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5F247EA3-36AE-4D0D-AD4A-EC8E105BD03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EE957902-3F8F-4EB5-A238-8A977F3C1EA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E520AF49-D2C4-4411-9B45-2241AEAE22C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CD70A4E8-BE48-4FBE-88B7-EDB7DCF1602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4217</xdr:rowOff>
    </xdr:from>
    <xdr:to>
      <xdr:col>55</xdr:col>
      <xdr:colOff>50800</xdr:colOff>
      <xdr:row>85</xdr:row>
      <xdr:rowOff>105817</xdr:rowOff>
    </xdr:to>
    <xdr:sp macro="" textlink="">
      <xdr:nvSpPr>
        <xdr:cNvPr id="294" name="楕円 293">
          <a:extLst>
            <a:ext uri="{FF2B5EF4-FFF2-40B4-BE49-F238E27FC236}">
              <a16:creationId xmlns:a16="http://schemas.microsoft.com/office/drawing/2014/main" id="{ABC31D66-AD9F-49D6-8E56-62CACC66DF13}"/>
            </a:ext>
          </a:extLst>
        </xdr:cNvPr>
        <xdr:cNvSpPr/>
      </xdr:nvSpPr>
      <xdr:spPr>
        <a:xfrm>
          <a:off x="10426700" y="14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27094</xdr:rowOff>
    </xdr:from>
    <xdr:ext cx="469744" cy="259045"/>
    <xdr:sp macro="" textlink="">
      <xdr:nvSpPr>
        <xdr:cNvPr id="295" name="【公営住宅】&#10;一人当たり面積該当値テキスト">
          <a:extLst>
            <a:ext uri="{FF2B5EF4-FFF2-40B4-BE49-F238E27FC236}">
              <a16:creationId xmlns:a16="http://schemas.microsoft.com/office/drawing/2014/main" id="{340FC942-E2A4-44F9-95EE-40CE7313B00D}"/>
            </a:ext>
          </a:extLst>
        </xdr:cNvPr>
        <xdr:cNvSpPr txBox="1"/>
      </xdr:nvSpPr>
      <xdr:spPr>
        <a:xfrm>
          <a:off x="10515600" y="1442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12979</xdr:rowOff>
    </xdr:from>
    <xdr:to>
      <xdr:col>50</xdr:col>
      <xdr:colOff>165100</xdr:colOff>
      <xdr:row>85</xdr:row>
      <xdr:rowOff>114579</xdr:rowOff>
    </xdr:to>
    <xdr:sp macro="" textlink="">
      <xdr:nvSpPr>
        <xdr:cNvPr id="296" name="楕円 295">
          <a:extLst>
            <a:ext uri="{FF2B5EF4-FFF2-40B4-BE49-F238E27FC236}">
              <a16:creationId xmlns:a16="http://schemas.microsoft.com/office/drawing/2014/main" id="{278F1A9E-1346-4ECB-8370-D229420ED843}"/>
            </a:ext>
          </a:extLst>
        </xdr:cNvPr>
        <xdr:cNvSpPr/>
      </xdr:nvSpPr>
      <xdr:spPr>
        <a:xfrm>
          <a:off x="9588500" y="1458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55017</xdr:rowOff>
    </xdr:from>
    <xdr:to>
      <xdr:col>55</xdr:col>
      <xdr:colOff>0</xdr:colOff>
      <xdr:row>85</xdr:row>
      <xdr:rowOff>63779</xdr:rowOff>
    </xdr:to>
    <xdr:cxnSp macro="">
      <xdr:nvCxnSpPr>
        <xdr:cNvPr id="297" name="直線コネクタ 296">
          <a:extLst>
            <a:ext uri="{FF2B5EF4-FFF2-40B4-BE49-F238E27FC236}">
              <a16:creationId xmlns:a16="http://schemas.microsoft.com/office/drawing/2014/main" id="{7919C034-63DF-49F8-AF01-5A3BB937F1E1}"/>
            </a:ext>
          </a:extLst>
        </xdr:cNvPr>
        <xdr:cNvCxnSpPr/>
      </xdr:nvCxnSpPr>
      <xdr:spPr>
        <a:xfrm flipV="1">
          <a:off x="9639300" y="14628267"/>
          <a:ext cx="8382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156455</xdr:rowOff>
    </xdr:from>
    <xdr:ext cx="469744" cy="259045"/>
    <xdr:sp macro="" textlink="">
      <xdr:nvSpPr>
        <xdr:cNvPr id="298" name="n_1aveValue【公営住宅】&#10;一人当たり面積">
          <a:extLst>
            <a:ext uri="{FF2B5EF4-FFF2-40B4-BE49-F238E27FC236}">
              <a16:creationId xmlns:a16="http://schemas.microsoft.com/office/drawing/2014/main" id="{EB2518BB-4432-4126-ACFE-1A52CDC0434D}"/>
            </a:ext>
          </a:extLst>
        </xdr:cNvPr>
        <xdr:cNvSpPr txBox="1"/>
      </xdr:nvSpPr>
      <xdr:spPr>
        <a:xfrm>
          <a:off x="93917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9" name="n_2aveValue【公営住宅】&#10;一人当たり面積">
          <a:extLst>
            <a:ext uri="{FF2B5EF4-FFF2-40B4-BE49-F238E27FC236}">
              <a16:creationId xmlns:a16="http://schemas.microsoft.com/office/drawing/2014/main" id="{E7A9CAA5-C725-487E-ABE5-099F3C19EBF0}"/>
            </a:ext>
          </a:extLst>
        </xdr:cNvPr>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131106</xdr:rowOff>
    </xdr:from>
    <xdr:ext cx="469744" cy="259045"/>
    <xdr:sp macro="" textlink="">
      <xdr:nvSpPr>
        <xdr:cNvPr id="300" name="n_1mainValue【公営住宅】&#10;一人当たり面積">
          <a:extLst>
            <a:ext uri="{FF2B5EF4-FFF2-40B4-BE49-F238E27FC236}">
              <a16:creationId xmlns:a16="http://schemas.microsoft.com/office/drawing/2014/main" id="{F276AEB4-BCA2-47BB-AE90-8419CF2BA74E}"/>
            </a:ext>
          </a:extLst>
        </xdr:cNvPr>
        <xdr:cNvSpPr txBox="1"/>
      </xdr:nvSpPr>
      <xdr:spPr>
        <a:xfrm>
          <a:off x="9391727" y="1436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a:extLst>
            <a:ext uri="{FF2B5EF4-FFF2-40B4-BE49-F238E27FC236}">
              <a16:creationId xmlns:a16="http://schemas.microsoft.com/office/drawing/2014/main" id="{38175CE9-BDE1-4343-BADC-C865248FA76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a:extLst>
            <a:ext uri="{FF2B5EF4-FFF2-40B4-BE49-F238E27FC236}">
              <a16:creationId xmlns:a16="http://schemas.microsoft.com/office/drawing/2014/main" id="{32D8F982-6BB8-4870-BC7D-9A73CFAA639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a:extLst>
            <a:ext uri="{FF2B5EF4-FFF2-40B4-BE49-F238E27FC236}">
              <a16:creationId xmlns:a16="http://schemas.microsoft.com/office/drawing/2014/main" id="{16068880-5227-4D5D-8FAF-62D6410C684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a:extLst>
            <a:ext uri="{FF2B5EF4-FFF2-40B4-BE49-F238E27FC236}">
              <a16:creationId xmlns:a16="http://schemas.microsoft.com/office/drawing/2014/main" id="{B15B0565-8BAC-4A27-90C7-71E548AED4C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a:extLst>
            <a:ext uri="{FF2B5EF4-FFF2-40B4-BE49-F238E27FC236}">
              <a16:creationId xmlns:a16="http://schemas.microsoft.com/office/drawing/2014/main" id="{73B180FA-B032-4398-8B23-1A7180AFD33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a:extLst>
            <a:ext uri="{FF2B5EF4-FFF2-40B4-BE49-F238E27FC236}">
              <a16:creationId xmlns:a16="http://schemas.microsoft.com/office/drawing/2014/main" id="{E1A88721-386E-4EAE-9D4B-203F888BF93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a:extLst>
            <a:ext uri="{FF2B5EF4-FFF2-40B4-BE49-F238E27FC236}">
              <a16:creationId xmlns:a16="http://schemas.microsoft.com/office/drawing/2014/main" id="{1C71C9BC-DFB0-4054-B7F4-CE5A70927CA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a:extLst>
            <a:ext uri="{FF2B5EF4-FFF2-40B4-BE49-F238E27FC236}">
              <a16:creationId xmlns:a16="http://schemas.microsoft.com/office/drawing/2014/main" id="{A4E7E3D4-F07E-47DF-995E-5518691C790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a:extLst>
            <a:ext uri="{FF2B5EF4-FFF2-40B4-BE49-F238E27FC236}">
              <a16:creationId xmlns:a16="http://schemas.microsoft.com/office/drawing/2014/main" id="{35FC0727-76C2-4C10-BEDE-525484A541B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a:extLst>
            <a:ext uri="{FF2B5EF4-FFF2-40B4-BE49-F238E27FC236}">
              <a16:creationId xmlns:a16="http://schemas.microsoft.com/office/drawing/2014/main" id="{D2B55025-00A0-4647-8C53-5E801705216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a:extLst>
            <a:ext uri="{FF2B5EF4-FFF2-40B4-BE49-F238E27FC236}">
              <a16:creationId xmlns:a16="http://schemas.microsoft.com/office/drawing/2014/main" id="{1AEFB18B-7C95-422D-BB6B-7F3EA2A69D0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a:extLst>
            <a:ext uri="{FF2B5EF4-FFF2-40B4-BE49-F238E27FC236}">
              <a16:creationId xmlns:a16="http://schemas.microsoft.com/office/drawing/2014/main" id="{6A483197-1F38-4D6F-A567-74A882BB57E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a:extLst>
            <a:ext uri="{FF2B5EF4-FFF2-40B4-BE49-F238E27FC236}">
              <a16:creationId xmlns:a16="http://schemas.microsoft.com/office/drawing/2014/main" id="{4E9CE9EF-AA9B-4EA4-830F-0369BF20C23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a:extLst>
            <a:ext uri="{FF2B5EF4-FFF2-40B4-BE49-F238E27FC236}">
              <a16:creationId xmlns:a16="http://schemas.microsoft.com/office/drawing/2014/main" id="{71CE63C0-F019-430D-9C7A-44937F8239F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a:extLst>
            <a:ext uri="{FF2B5EF4-FFF2-40B4-BE49-F238E27FC236}">
              <a16:creationId xmlns:a16="http://schemas.microsoft.com/office/drawing/2014/main" id="{D5F57563-36B9-4A9D-AC32-95FCBF5B92D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a:extLst>
            <a:ext uri="{FF2B5EF4-FFF2-40B4-BE49-F238E27FC236}">
              <a16:creationId xmlns:a16="http://schemas.microsoft.com/office/drawing/2014/main" id="{B9A13FE3-831B-4776-A669-B8428E3E94F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a:extLst>
            <a:ext uri="{FF2B5EF4-FFF2-40B4-BE49-F238E27FC236}">
              <a16:creationId xmlns:a16="http://schemas.microsoft.com/office/drawing/2014/main" id="{3383C762-87D8-46B1-AAEE-3EB546EA757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a:extLst>
            <a:ext uri="{FF2B5EF4-FFF2-40B4-BE49-F238E27FC236}">
              <a16:creationId xmlns:a16="http://schemas.microsoft.com/office/drawing/2014/main" id="{092D01CF-F0A2-4523-A7FA-6871BE76038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a:extLst>
            <a:ext uri="{FF2B5EF4-FFF2-40B4-BE49-F238E27FC236}">
              <a16:creationId xmlns:a16="http://schemas.microsoft.com/office/drawing/2014/main" id="{C67F42AE-A00D-46A8-AEA2-68120E72625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a:extLst>
            <a:ext uri="{FF2B5EF4-FFF2-40B4-BE49-F238E27FC236}">
              <a16:creationId xmlns:a16="http://schemas.microsoft.com/office/drawing/2014/main" id="{62AA908F-DCE5-4DC9-887F-0A68BF65392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a:extLst>
            <a:ext uri="{FF2B5EF4-FFF2-40B4-BE49-F238E27FC236}">
              <a16:creationId xmlns:a16="http://schemas.microsoft.com/office/drawing/2014/main" id="{C5B687C1-4FF8-46BF-AEAA-F36AA26A0E6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a:extLst>
            <a:ext uri="{FF2B5EF4-FFF2-40B4-BE49-F238E27FC236}">
              <a16:creationId xmlns:a16="http://schemas.microsoft.com/office/drawing/2014/main" id="{D3EAA4B6-5B2E-403D-96D7-C125C8878AF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a:extLst>
            <a:ext uri="{FF2B5EF4-FFF2-40B4-BE49-F238E27FC236}">
              <a16:creationId xmlns:a16="http://schemas.microsoft.com/office/drawing/2014/main" id="{C8E6FC01-6CD3-4D6E-9803-D2BEC2F8E4D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a:extLst>
            <a:ext uri="{FF2B5EF4-FFF2-40B4-BE49-F238E27FC236}">
              <a16:creationId xmlns:a16="http://schemas.microsoft.com/office/drawing/2014/main" id="{716343CE-5270-459B-930C-47BFB1CD0185}"/>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5" name="正方形/長方形 324">
          <a:extLst>
            <a:ext uri="{FF2B5EF4-FFF2-40B4-BE49-F238E27FC236}">
              <a16:creationId xmlns:a16="http://schemas.microsoft.com/office/drawing/2014/main" id="{F06BAE5A-63FF-4083-9E5F-A1707B4A79B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6" name="正方形/長方形 325">
          <a:extLst>
            <a:ext uri="{FF2B5EF4-FFF2-40B4-BE49-F238E27FC236}">
              <a16:creationId xmlns:a16="http://schemas.microsoft.com/office/drawing/2014/main" id="{4AF2A47F-E132-44C3-B14F-E6720065298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7" name="正方形/長方形 326">
          <a:extLst>
            <a:ext uri="{FF2B5EF4-FFF2-40B4-BE49-F238E27FC236}">
              <a16:creationId xmlns:a16="http://schemas.microsoft.com/office/drawing/2014/main" id="{B63FABDB-407B-41E2-B578-96438A00B7C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8" name="正方形/長方形 327">
          <a:extLst>
            <a:ext uri="{FF2B5EF4-FFF2-40B4-BE49-F238E27FC236}">
              <a16:creationId xmlns:a16="http://schemas.microsoft.com/office/drawing/2014/main" id="{24FB9631-FA57-47F0-9E03-70928D13D2C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9" name="正方形/長方形 328">
          <a:extLst>
            <a:ext uri="{FF2B5EF4-FFF2-40B4-BE49-F238E27FC236}">
              <a16:creationId xmlns:a16="http://schemas.microsoft.com/office/drawing/2014/main" id="{5FF60053-9325-4F7C-B4CA-3860F431A64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0" name="正方形/長方形 329">
          <a:extLst>
            <a:ext uri="{FF2B5EF4-FFF2-40B4-BE49-F238E27FC236}">
              <a16:creationId xmlns:a16="http://schemas.microsoft.com/office/drawing/2014/main" id="{E19C3B48-DC94-4017-8C06-89BFF585679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1" name="正方形/長方形 330">
          <a:extLst>
            <a:ext uri="{FF2B5EF4-FFF2-40B4-BE49-F238E27FC236}">
              <a16:creationId xmlns:a16="http://schemas.microsoft.com/office/drawing/2014/main" id="{6C79229B-099F-409E-97B0-D6FB134DD8D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2" name="正方形/長方形 331">
          <a:extLst>
            <a:ext uri="{FF2B5EF4-FFF2-40B4-BE49-F238E27FC236}">
              <a16:creationId xmlns:a16="http://schemas.microsoft.com/office/drawing/2014/main" id="{CF270D8B-B010-4F57-B064-4D65786B3A9C}"/>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3" name="正方形/長方形 332">
          <a:extLst>
            <a:ext uri="{FF2B5EF4-FFF2-40B4-BE49-F238E27FC236}">
              <a16:creationId xmlns:a16="http://schemas.microsoft.com/office/drawing/2014/main" id="{38DBE13D-58CE-4E3D-BF32-2F818BBE801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4" name="正方形/長方形 333">
          <a:extLst>
            <a:ext uri="{FF2B5EF4-FFF2-40B4-BE49-F238E27FC236}">
              <a16:creationId xmlns:a16="http://schemas.microsoft.com/office/drawing/2014/main" id="{64CFA25F-83F4-4910-ACE2-555EF85EF3F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5" name="正方形/長方形 334">
          <a:extLst>
            <a:ext uri="{FF2B5EF4-FFF2-40B4-BE49-F238E27FC236}">
              <a16:creationId xmlns:a16="http://schemas.microsoft.com/office/drawing/2014/main" id="{F52D9926-BED8-4535-884B-F059A924326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6" name="正方形/長方形 335">
          <a:extLst>
            <a:ext uri="{FF2B5EF4-FFF2-40B4-BE49-F238E27FC236}">
              <a16:creationId xmlns:a16="http://schemas.microsoft.com/office/drawing/2014/main" id="{C727AF6E-EAE6-44AB-AC55-7B2F89AC0D9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7" name="正方形/長方形 336">
          <a:extLst>
            <a:ext uri="{FF2B5EF4-FFF2-40B4-BE49-F238E27FC236}">
              <a16:creationId xmlns:a16="http://schemas.microsoft.com/office/drawing/2014/main" id="{C9510D3B-0F5E-444B-93C3-E2ADCB5ABD1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8" name="正方形/長方形 337">
          <a:extLst>
            <a:ext uri="{FF2B5EF4-FFF2-40B4-BE49-F238E27FC236}">
              <a16:creationId xmlns:a16="http://schemas.microsoft.com/office/drawing/2014/main" id="{4ADF9BED-4484-451F-B2C9-F8E122A837D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9" name="正方形/長方形 338">
          <a:extLst>
            <a:ext uri="{FF2B5EF4-FFF2-40B4-BE49-F238E27FC236}">
              <a16:creationId xmlns:a16="http://schemas.microsoft.com/office/drawing/2014/main" id="{399719C8-1BD5-4336-A59C-314BAEC2824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0" name="正方形/長方形 339">
          <a:extLst>
            <a:ext uri="{FF2B5EF4-FFF2-40B4-BE49-F238E27FC236}">
              <a16:creationId xmlns:a16="http://schemas.microsoft.com/office/drawing/2014/main" id="{3DAA9280-FDB5-4AE4-98EE-E1D6150715A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1" name="テキスト ボックス 340">
          <a:extLst>
            <a:ext uri="{FF2B5EF4-FFF2-40B4-BE49-F238E27FC236}">
              <a16:creationId xmlns:a16="http://schemas.microsoft.com/office/drawing/2014/main" id="{200B1600-4B3A-47D8-A668-B4BE7BE5762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2" name="直線コネクタ 341">
          <a:extLst>
            <a:ext uri="{FF2B5EF4-FFF2-40B4-BE49-F238E27FC236}">
              <a16:creationId xmlns:a16="http://schemas.microsoft.com/office/drawing/2014/main" id="{5EFC0157-CF2B-40E6-AF4A-A5BAC4DC221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3" name="テキスト ボックス 342">
          <a:extLst>
            <a:ext uri="{FF2B5EF4-FFF2-40B4-BE49-F238E27FC236}">
              <a16:creationId xmlns:a16="http://schemas.microsoft.com/office/drawing/2014/main" id="{DA112636-B5DE-49DE-A888-A8CF83481563}"/>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4" name="直線コネクタ 343">
          <a:extLst>
            <a:ext uri="{FF2B5EF4-FFF2-40B4-BE49-F238E27FC236}">
              <a16:creationId xmlns:a16="http://schemas.microsoft.com/office/drawing/2014/main" id="{590C0AC3-6ACB-4636-BBC4-B89414282B3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5" name="テキスト ボックス 344">
          <a:extLst>
            <a:ext uri="{FF2B5EF4-FFF2-40B4-BE49-F238E27FC236}">
              <a16:creationId xmlns:a16="http://schemas.microsoft.com/office/drawing/2014/main" id="{63A16B37-09FC-43FE-BE43-77387E4CF58D}"/>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6" name="直線コネクタ 345">
          <a:extLst>
            <a:ext uri="{FF2B5EF4-FFF2-40B4-BE49-F238E27FC236}">
              <a16:creationId xmlns:a16="http://schemas.microsoft.com/office/drawing/2014/main" id="{296DCDF0-16B7-4236-914C-156E23E0B52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7" name="テキスト ボックス 346">
          <a:extLst>
            <a:ext uri="{FF2B5EF4-FFF2-40B4-BE49-F238E27FC236}">
              <a16:creationId xmlns:a16="http://schemas.microsoft.com/office/drawing/2014/main" id="{3E313375-0DF5-42AC-89F0-BFFCF451A3F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8" name="直線コネクタ 347">
          <a:extLst>
            <a:ext uri="{FF2B5EF4-FFF2-40B4-BE49-F238E27FC236}">
              <a16:creationId xmlns:a16="http://schemas.microsoft.com/office/drawing/2014/main" id="{1F3A9B0C-66E4-4EDA-8DCA-944E6A8BE4E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9" name="テキスト ボックス 348">
          <a:extLst>
            <a:ext uri="{FF2B5EF4-FFF2-40B4-BE49-F238E27FC236}">
              <a16:creationId xmlns:a16="http://schemas.microsoft.com/office/drawing/2014/main" id="{7FF2D214-79F9-4559-9F19-6D543DB04D0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0" name="直線コネクタ 349">
          <a:extLst>
            <a:ext uri="{FF2B5EF4-FFF2-40B4-BE49-F238E27FC236}">
              <a16:creationId xmlns:a16="http://schemas.microsoft.com/office/drawing/2014/main" id="{6D8A0CE1-49C4-451C-9497-209470ABF7A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1" name="テキスト ボックス 350">
          <a:extLst>
            <a:ext uri="{FF2B5EF4-FFF2-40B4-BE49-F238E27FC236}">
              <a16:creationId xmlns:a16="http://schemas.microsoft.com/office/drawing/2014/main" id="{53570512-4911-4C8D-BA47-A892D896D2E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2" name="直線コネクタ 351">
          <a:extLst>
            <a:ext uri="{FF2B5EF4-FFF2-40B4-BE49-F238E27FC236}">
              <a16:creationId xmlns:a16="http://schemas.microsoft.com/office/drawing/2014/main" id="{98CC204A-61E5-4C69-BBD0-4F4E0812EB2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53" name="テキスト ボックス 352">
          <a:extLst>
            <a:ext uri="{FF2B5EF4-FFF2-40B4-BE49-F238E27FC236}">
              <a16:creationId xmlns:a16="http://schemas.microsoft.com/office/drawing/2014/main" id="{F1ADFD32-BA63-49AD-B0C8-4D554ECE51E2}"/>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4" name="直線コネクタ 353">
          <a:extLst>
            <a:ext uri="{FF2B5EF4-FFF2-40B4-BE49-F238E27FC236}">
              <a16:creationId xmlns:a16="http://schemas.microsoft.com/office/drawing/2014/main" id="{5993C1C0-4822-44CA-ACD7-B7BA36D2F1E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5" name="テキスト ボックス 354">
          <a:extLst>
            <a:ext uri="{FF2B5EF4-FFF2-40B4-BE49-F238E27FC236}">
              <a16:creationId xmlns:a16="http://schemas.microsoft.com/office/drawing/2014/main" id="{52005772-5CAB-40A3-9D2F-557DEB5C4BB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6" name="【学校施設】&#10;有形固定資産減価償却率グラフ枠">
          <a:extLst>
            <a:ext uri="{FF2B5EF4-FFF2-40B4-BE49-F238E27FC236}">
              <a16:creationId xmlns:a16="http://schemas.microsoft.com/office/drawing/2014/main" id="{2176B5C7-824B-4D8A-A5EE-2C07B3A48FE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357" name="直線コネクタ 356">
          <a:extLst>
            <a:ext uri="{FF2B5EF4-FFF2-40B4-BE49-F238E27FC236}">
              <a16:creationId xmlns:a16="http://schemas.microsoft.com/office/drawing/2014/main" id="{9F35B473-A95A-4EE2-973D-675B39B9C875}"/>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358" name="【学校施設】&#10;有形固定資産減価償却率最小値テキスト">
          <a:extLst>
            <a:ext uri="{FF2B5EF4-FFF2-40B4-BE49-F238E27FC236}">
              <a16:creationId xmlns:a16="http://schemas.microsoft.com/office/drawing/2014/main" id="{A4ECB2C6-C77E-4ED1-B640-040B96D4BEF5}"/>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359" name="直線コネクタ 358">
          <a:extLst>
            <a:ext uri="{FF2B5EF4-FFF2-40B4-BE49-F238E27FC236}">
              <a16:creationId xmlns:a16="http://schemas.microsoft.com/office/drawing/2014/main" id="{9053FF0A-DD87-4645-B160-4814F948D99A}"/>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360" name="【学校施設】&#10;有形固定資産減価償却率最大値テキスト">
          <a:extLst>
            <a:ext uri="{FF2B5EF4-FFF2-40B4-BE49-F238E27FC236}">
              <a16:creationId xmlns:a16="http://schemas.microsoft.com/office/drawing/2014/main" id="{1D735BAA-2A0F-4C8C-91BD-BDCB57B89451}"/>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361" name="直線コネクタ 360">
          <a:extLst>
            <a:ext uri="{FF2B5EF4-FFF2-40B4-BE49-F238E27FC236}">
              <a16:creationId xmlns:a16="http://schemas.microsoft.com/office/drawing/2014/main" id="{94A59440-2562-4279-9C86-B5FE15C0325C}"/>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362" name="【学校施設】&#10;有形固定資産減価償却率平均値テキスト">
          <a:extLst>
            <a:ext uri="{FF2B5EF4-FFF2-40B4-BE49-F238E27FC236}">
              <a16:creationId xmlns:a16="http://schemas.microsoft.com/office/drawing/2014/main" id="{EDE1FF9F-70E7-40A6-AF47-703E3EE34F70}"/>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363" name="フローチャート: 判断 362">
          <a:extLst>
            <a:ext uri="{FF2B5EF4-FFF2-40B4-BE49-F238E27FC236}">
              <a16:creationId xmlns:a16="http://schemas.microsoft.com/office/drawing/2014/main" id="{E27D93A0-415C-42D1-8250-32E3290496C7}"/>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364" name="フローチャート: 判断 363">
          <a:extLst>
            <a:ext uri="{FF2B5EF4-FFF2-40B4-BE49-F238E27FC236}">
              <a16:creationId xmlns:a16="http://schemas.microsoft.com/office/drawing/2014/main" id="{B07B597D-BC33-4DB1-A2FF-13E1A15AED08}"/>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365" name="フローチャート: 判断 364">
          <a:extLst>
            <a:ext uri="{FF2B5EF4-FFF2-40B4-BE49-F238E27FC236}">
              <a16:creationId xmlns:a16="http://schemas.microsoft.com/office/drawing/2014/main" id="{5485B502-EB13-49CD-B62A-D2E37641028F}"/>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6" name="テキスト ボックス 365">
          <a:extLst>
            <a:ext uri="{FF2B5EF4-FFF2-40B4-BE49-F238E27FC236}">
              <a16:creationId xmlns:a16="http://schemas.microsoft.com/office/drawing/2014/main" id="{CEBF36F1-E7D5-45C0-B498-79E59466C90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7" name="テキスト ボックス 366">
          <a:extLst>
            <a:ext uri="{FF2B5EF4-FFF2-40B4-BE49-F238E27FC236}">
              <a16:creationId xmlns:a16="http://schemas.microsoft.com/office/drawing/2014/main" id="{EA446F95-381B-49F9-91FC-1C11DAFE43C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8" name="テキスト ボックス 367">
          <a:extLst>
            <a:ext uri="{FF2B5EF4-FFF2-40B4-BE49-F238E27FC236}">
              <a16:creationId xmlns:a16="http://schemas.microsoft.com/office/drawing/2014/main" id="{01CB8C5C-B2AF-419C-A768-2792E4ADE54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9" name="テキスト ボックス 368">
          <a:extLst>
            <a:ext uri="{FF2B5EF4-FFF2-40B4-BE49-F238E27FC236}">
              <a16:creationId xmlns:a16="http://schemas.microsoft.com/office/drawing/2014/main" id="{5894EF4A-92CC-4F77-8363-36416C28840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0" name="テキスト ボックス 369">
          <a:extLst>
            <a:ext uri="{FF2B5EF4-FFF2-40B4-BE49-F238E27FC236}">
              <a16:creationId xmlns:a16="http://schemas.microsoft.com/office/drawing/2014/main" id="{4D34E8B4-1230-4AC1-A76D-A60FE4D34C3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120650</xdr:rowOff>
    </xdr:from>
    <xdr:to>
      <xdr:col>85</xdr:col>
      <xdr:colOff>177800</xdr:colOff>
      <xdr:row>64</xdr:row>
      <xdr:rowOff>50800</xdr:rowOff>
    </xdr:to>
    <xdr:sp macro="" textlink="">
      <xdr:nvSpPr>
        <xdr:cNvPr id="371" name="楕円 370">
          <a:extLst>
            <a:ext uri="{FF2B5EF4-FFF2-40B4-BE49-F238E27FC236}">
              <a16:creationId xmlns:a16="http://schemas.microsoft.com/office/drawing/2014/main" id="{BA0483C3-2D41-4473-B615-A2EE9FB254C8}"/>
            </a:ext>
          </a:extLst>
        </xdr:cNvPr>
        <xdr:cNvSpPr/>
      </xdr:nvSpPr>
      <xdr:spPr>
        <a:xfrm>
          <a:off x="16268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99077</xdr:rowOff>
    </xdr:from>
    <xdr:ext cx="405111" cy="259045"/>
    <xdr:sp macro="" textlink="">
      <xdr:nvSpPr>
        <xdr:cNvPr id="372" name="【学校施設】&#10;有形固定資産減価償却率該当値テキスト">
          <a:extLst>
            <a:ext uri="{FF2B5EF4-FFF2-40B4-BE49-F238E27FC236}">
              <a16:creationId xmlns:a16="http://schemas.microsoft.com/office/drawing/2014/main" id="{BF0E0217-A9B3-4BD7-8175-E898F2917369}"/>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147320</xdr:rowOff>
    </xdr:from>
    <xdr:to>
      <xdr:col>81</xdr:col>
      <xdr:colOff>101600</xdr:colOff>
      <xdr:row>64</xdr:row>
      <xdr:rowOff>77470</xdr:rowOff>
    </xdr:to>
    <xdr:sp macro="" textlink="">
      <xdr:nvSpPr>
        <xdr:cNvPr id="373" name="楕円 372">
          <a:extLst>
            <a:ext uri="{FF2B5EF4-FFF2-40B4-BE49-F238E27FC236}">
              <a16:creationId xmlns:a16="http://schemas.microsoft.com/office/drawing/2014/main" id="{84DB9F99-D379-4516-9FF4-444907CEF0ED}"/>
            </a:ext>
          </a:extLst>
        </xdr:cNvPr>
        <xdr:cNvSpPr/>
      </xdr:nvSpPr>
      <xdr:spPr>
        <a:xfrm>
          <a:off x="15430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0</xdr:rowOff>
    </xdr:from>
    <xdr:to>
      <xdr:col>85</xdr:col>
      <xdr:colOff>127000</xdr:colOff>
      <xdr:row>64</xdr:row>
      <xdr:rowOff>26670</xdr:rowOff>
    </xdr:to>
    <xdr:cxnSp macro="">
      <xdr:nvCxnSpPr>
        <xdr:cNvPr id="374" name="直線コネクタ 373">
          <a:extLst>
            <a:ext uri="{FF2B5EF4-FFF2-40B4-BE49-F238E27FC236}">
              <a16:creationId xmlns:a16="http://schemas.microsoft.com/office/drawing/2014/main" id="{5DB4C9AA-9066-412C-9591-FDD28763D0CB}"/>
            </a:ext>
          </a:extLst>
        </xdr:cNvPr>
        <xdr:cNvCxnSpPr/>
      </xdr:nvCxnSpPr>
      <xdr:spPr>
        <a:xfrm flipV="1">
          <a:off x="15481300" y="109728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375" name="n_1aveValue【学校施設】&#10;有形固定資産減価償却率">
          <a:extLst>
            <a:ext uri="{FF2B5EF4-FFF2-40B4-BE49-F238E27FC236}">
              <a16:creationId xmlns:a16="http://schemas.microsoft.com/office/drawing/2014/main" id="{09B36187-7BDA-4282-B853-81AEC84E5C26}"/>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376" name="n_2aveValue【学校施設】&#10;有形固定資産減価償却率">
          <a:extLst>
            <a:ext uri="{FF2B5EF4-FFF2-40B4-BE49-F238E27FC236}">
              <a16:creationId xmlns:a16="http://schemas.microsoft.com/office/drawing/2014/main" id="{8FA296EF-27F1-4F25-9497-E8062FC3B540}"/>
            </a:ext>
          </a:extLst>
        </xdr:cNvPr>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68597</xdr:rowOff>
    </xdr:from>
    <xdr:ext cx="405111" cy="259045"/>
    <xdr:sp macro="" textlink="">
      <xdr:nvSpPr>
        <xdr:cNvPr id="377" name="n_1mainValue【学校施設】&#10;有形固定資産減価償却率">
          <a:extLst>
            <a:ext uri="{FF2B5EF4-FFF2-40B4-BE49-F238E27FC236}">
              <a16:creationId xmlns:a16="http://schemas.microsoft.com/office/drawing/2014/main" id="{E4ED5C34-8B26-4E37-9285-04B272D23E48}"/>
            </a:ext>
          </a:extLst>
        </xdr:cNvPr>
        <xdr:cNvSpPr txBox="1"/>
      </xdr:nvSpPr>
      <xdr:spPr>
        <a:xfrm>
          <a:off x="15266044" y="1104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8" name="正方形/長方形 377">
          <a:extLst>
            <a:ext uri="{FF2B5EF4-FFF2-40B4-BE49-F238E27FC236}">
              <a16:creationId xmlns:a16="http://schemas.microsoft.com/office/drawing/2014/main" id="{FE2E5CB4-D861-48A4-AC0A-A459EC0DF83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9" name="正方形/長方形 378">
          <a:extLst>
            <a:ext uri="{FF2B5EF4-FFF2-40B4-BE49-F238E27FC236}">
              <a16:creationId xmlns:a16="http://schemas.microsoft.com/office/drawing/2014/main" id="{279AE72D-771D-43E5-9FE7-F7188E38CAF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0" name="正方形/長方形 379">
          <a:extLst>
            <a:ext uri="{FF2B5EF4-FFF2-40B4-BE49-F238E27FC236}">
              <a16:creationId xmlns:a16="http://schemas.microsoft.com/office/drawing/2014/main" id="{66B0B90C-14BD-47A2-8CE1-00695CD10B9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1" name="正方形/長方形 380">
          <a:extLst>
            <a:ext uri="{FF2B5EF4-FFF2-40B4-BE49-F238E27FC236}">
              <a16:creationId xmlns:a16="http://schemas.microsoft.com/office/drawing/2014/main" id="{98054EE7-4EB6-40F3-9166-6B1E9BA596F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2" name="正方形/長方形 381">
          <a:extLst>
            <a:ext uri="{FF2B5EF4-FFF2-40B4-BE49-F238E27FC236}">
              <a16:creationId xmlns:a16="http://schemas.microsoft.com/office/drawing/2014/main" id="{AC6327D7-F99A-4CB1-BE80-0854CF2D61A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3" name="正方形/長方形 382">
          <a:extLst>
            <a:ext uri="{FF2B5EF4-FFF2-40B4-BE49-F238E27FC236}">
              <a16:creationId xmlns:a16="http://schemas.microsoft.com/office/drawing/2014/main" id="{4090A404-2E91-4848-B56D-11069E80352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4" name="正方形/長方形 383">
          <a:extLst>
            <a:ext uri="{FF2B5EF4-FFF2-40B4-BE49-F238E27FC236}">
              <a16:creationId xmlns:a16="http://schemas.microsoft.com/office/drawing/2014/main" id="{3DC05DFC-C3A9-4F49-BAEB-6053F7A2507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5" name="正方形/長方形 384">
          <a:extLst>
            <a:ext uri="{FF2B5EF4-FFF2-40B4-BE49-F238E27FC236}">
              <a16:creationId xmlns:a16="http://schemas.microsoft.com/office/drawing/2014/main" id="{D576D738-5FB4-4243-B28F-597160B40B3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6" name="テキスト ボックス 385">
          <a:extLst>
            <a:ext uri="{FF2B5EF4-FFF2-40B4-BE49-F238E27FC236}">
              <a16:creationId xmlns:a16="http://schemas.microsoft.com/office/drawing/2014/main" id="{8DF4B1AE-9BA9-49D9-91F4-21DACB23302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7" name="直線コネクタ 386">
          <a:extLst>
            <a:ext uri="{FF2B5EF4-FFF2-40B4-BE49-F238E27FC236}">
              <a16:creationId xmlns:a16="http://schemas.microsoft.com/office/drawing/2014/main" id="{AEF494DD-9F95-497E-A2CF-88671D030FE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8" name="直線コネクタ 387">
          <a:extLst>
            <a:ext uri="{FF2B5EF4-FFF2-40B4-BE49-F238E27FC236}">
              <a16:creationId xmlns:a16="http://schemas.microsoft.com/office/drawing/2014/main" id="{D7E063DE-BA3D-485F-8145-AA6AA740E46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9" name="テキスト ボックス 388">
          <a:extLst>
            <a:ext uri="{FF2B5EF4-FFF2-40B4-BE49-F238E27FC236}">
              <a16:creationId xmlns:a16="http://schemas.microsoft.com/office/drawing/2014/main" id="{A5B8673D-1368-48AD-8389-21BCE728109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0" name="直線コネクタ 389">
          <a:extLst>
            <a:ext uri="{FF2B5EF4-FFF2-40B4-BE49-F238E27FC236}">
              <a16:creationId xmlns:a16="http://schemas.microsoft.com/office/drawing/2014/main" id="{474FDEE7-27B6-4D50-A94F-19ED144C499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1" name="テキスト ボックス 390">
          <a:extLst>
            <a:ext uri="{FF2B5EF4-FFF2-40B4-BE49-F238E27FC236}">
              <a16:creationId xmlns:a16="http://schemas.microsoft.com/office/drawing/2014/main" id="{1C2DE2C8-B117-4FFF-AADE-DC62AAD78D5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2" name="直線コネクタ 391">
          <a:extLst>
            <a:ext uri="{FF2B5EF4-FFF2-40B4-BE49-F238E27FC236}">
              <a16:creationId xmlns:a16="http://schemas.microsoft.com/office/drawing/2014/main" id="{5B181B78-59D5-4AAC-BABE-1849946B221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393" name="テキスト ボックス 392">
          <a:extLst>
            <a:ext uri="{FF2B5EF4-FFF2-40B4-BE49-F238E27FC236}">
              <a16:creationId xmlns:a16="http://schemas.microsoft.com/office/drawing/2014/main" id="{FA098E3F-37B2-44BD-8028-BA8918030AC9}"/>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4" name="直線コネクタ 393">
          <a:extLst>
            <a:ext uri="{FF2B5EF4-FFF2-40B4-BE49-F238E27FC236}">
              <a16:creationId xmlns:a16="http://schemas.microsoft.com/office/drawing/2014/main" id="{CA63BFD2-79CF-43F2-893E-D97973411D0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395" name="テキスト ボックス 394">
          <a:extLst>
            <a:ext uri="{FF2B5EF4-FFF2-40B4-BE49-F238E27FC236}">
              <a16:creationId xmlns:a16="http://schemas.microsoft.com/office/drawing/2014/main" id="{E72D7B48-C5EF-4548-B6AD-02413EF10F3E}"/>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6" name="直線コネクタ 395">
          <a:extLst>
            <a:ext uri="{FF2B5EF4-FFF2-40B4-BE49-F238E27FC236}">
              <a16:creationId xmlns:a16="http://schemas.microsoft.com/office/drawing/2014/main" id="{738C1AED-1E7A-4E4A-8B1B-454282F29AD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397" name="テキスト ボックス 396">
          <a:extLst>
            <a:ext uri="{FF2B5EF4-FFF2-40B4-BE49-F238E27FC236}">
              <a16:creationId xmlns:a16="http://schemas.microsoft.com/office/drawing/2014/main" id="{06124021-2815-4976-B38D-6D85E7E77F2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8" name="直線コネクタ 397">
          <a:extLst>
            <a:ext uri="{FF2B5EF4-FFF2-40B4-BE49-F238E27FC236}">
              <a16:creationId xmlns:a16="http://schemas.microsoft.com/office/drawing/2014/main" id="{82183F56-0A99-4B48-BE23-A9973D96611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99" name="テキスト ボックス 398">
          <a:extLst>
            <a:ext uri="{FF2B5EF4-FFF2-40B4-BE49-F238E27FC236}">
              <a16:creationId xmlns:a16="http://schemas.microsoft.com/office/drawing/2014/main" id="{144DE6AD-2AC5-4089-9FC9-DE78178DF51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0" name="【学校施設】&#10;一人当たり面積グラフ枠">
          <a:extLst>
            <a:ext uri="{FF2B5EF4-FFF2-40B4-BE49-F238E27FC236}">
              <a16:creationId xmlns:a16="http://schemas.microsoft.com/office/drawing/2014/main" id="{E5B5FF0C-DAA9-4001-B391-80ED71C9AEE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01" name="直線コネクタ 400">
          <a:extLst>
            <a:ext uri="{FF2B5EF4-FFF2-40B4-BE49-F238E27FC236}">
              <a16:creationId xmlns:a16="http://schemas.microsoft.com/office/drawing/2014/main" id="{38CFBF9F-4429-418B-8255-D48F3C01DE12}"/>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02" name="【学校施設】&#10;一人当たり面積最小値テキスト">
          <a:extLst>
            <a:ext uri="{FF2B5EF4-FFF2-40B4-BE49-F238E27FC236}">
              <a16:creationId xmlns:a16="http://schemas.microsoft.com/office/drawing/2014/main" id="{8F9CB153-B4BF-48C6-AF2B-E20FE9087636}"/>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03" name="直線コネクタ 402">
          <a:extLst>
            <a:ext uri="{FF2B5EF4-FFF2-40B4-BE49-F238E27FC236}">
              <a16:creationId xmlns:a16="http://schemas.microsoft.com/office/drawing/2014/main" id="{3E828CDD-14C0-4E48-9F3F-FF4B6D0C4880}"/>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04" name="【学校施設】&#10;一人当たり面積最大値テキスト">
          <a:extLst>
            <a:ext uri="{FF2B5EF4-FFF2-40B4-BE49-F238E27FC236}">
              <a16:creationId xmlns:a16="http://schemas.microsoft.com/office/drawing/2014/main" id="{79799091-EF2F-4511-B2CC-CCF7E65F7A13}"/>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05" name="直線コネクタ 404">
          <a:extLst>
            <a:ext uri="{FF2B5EF4-FFF2-40B4-BE49-F238E27FC236}">
              <a16:creationId xmlns:a16="http://schemas.microsoft.com/office/drawing/2014/main" id="{8422EB47-1884-4A73-A3D9-785F22F632BD}"/>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06" name="【学校施設】&#10;一人当たり面積平均値テキスト">
          <a:extLst>
            <a:ext uri="{FF2B5EF4-FFF2-40B4-BE49-F238E27FC236}">
              <a16:creationId xmlns:a16="http://schemas.microsoft.com/office/drawing/2014/main" id="{FD8F361D-01D0-479C-B36D-16A35BC67A4E}"/>
            </a:ext>
          </a:extLst>
        </xdr:cNvPr>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07" name="フローチャート: 判断 406">
          <a:extLst>
            <a:ext uri="{FF2B5EF4-FFF2-40B4-BE49-F238E27FC236}">
              <a16:creationId xmlns:a16="http://schemas.microsoft.com/office/drawing/2014/main" id="{6D2F196F-CE32-4209-AE43-1BAD582E9B32}"/>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08" name="フローチャート: 判断 407">
          <a:extLst>
            <a:ext uri="{FF2B5EF4-FFF2-40B4-BE49-F238E27FC236}">
              <a16:creationId xmlns:a16="http://schemas.microsoft.com/office/drawing/2014/main" id="{C715138E-2D5C-45BE-8E25-B77B9736C861}"/>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09" name="フローチャート: 判断 408">
          <a:extLst>
            <a:ext uri="{FF2B5EF4-FFF2-40B4-BE49-F238E27FC236}">
              <a16:creationId xmlns:a16="http://schemas.microsoft.com/office/drawing/2014/main" id="{1BDB4259-4F4E-4C41-B749-EAF711A1073F}"/>
            </a:ext>
          </a:extLst>
        </xdr:cNvPr>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FE29366E-FC7D-4CF7-A8BF-4178E69D09F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60022FD9-F5D5-40B8-B387-49C2FB3E8A9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38AC3090-CAEB-415D-880D-49DF42D5EF2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2CAEE9BE-06DB-4604-919B-ABF3C3584E9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C7F98088-4998-4127-A6A6-790A0DC3B23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12903</xdr:rowOff>
    </xdr:from>
    <xdr:to>
      <xdr:col>116</xdr:col>
      <xdr:colOff>114300</xdr:colOff>
      <xdr:row>62</xdr:row>
      <xdr:rowOff>114503</xdr:rowOff>
    </xdr:to>
    <xdr:sp macro="" textlink="">
      <xdr:nvSpPr>
        <xdr:cNvPr id="415" name="楕円 414">
          <a:extLst>
            <a:ext uri="{FF2B5EF4-FFF2-40B4-BE49-F238E27FC236}">
              <a16:creationId xmlns:a16="http://schemas.microsoft.com/office/drawing/2014/main" id="{40BF3752-CD48-474F-BC3A-BE813B0CE784}"/>
            </a:ext>
          </a:extLst>
        </xdr:cNvPr>
        <xdr:cNvSpPr/>
      </xdr:nvSpPr>
      <xdr:spPr>
        <a:xfrm>
          <a:off x="22110700" y="1064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35780</xdr:rowOff>
    </xdr:from>
    <xdr:ext cx="469744" cy="259045"/>
    <xdr:sp macro="" textlink="">
      <xdr:nvSpPr>
        <xdr:cNvPr id="416" name="【学校施設】&#10;一人当たり面積該当値テキスト">
          <a:extLst>
            <a:ext uri="{FF2B5EF4-FFF2-40B4-BE49-F238E27FC236}">
              <a16:creationId xmlns:a16="http://schemas.microsoft.com/office/drawing/2014/main" id="{A0A30B7C-CE9E-4B61-AF8C-B388FAF3D749}"/>
            </a:ext>
          </a:extLst>
        </xdr:cNvPr>
        <xdr:cNvSpPr txBox="1"/>
      </xdr:nvSpPr>
      <xdr:spPr>
        <a:xfrm>
          <a:off x="22199600" y="1049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21057</xdr:rowOff>
    </xdr:from>
    <xdr:to>
      <xdr:col>112</xdr:col>
      <xdr:colOff>38100</xdr:colOff>
      <xdr:row>62</xdr:row>
      <xdr:rowOff>122657</xdr:rowOff>
    </xdr:to>
    <xdr:sp macro="" textlink="">
      <xdr:nvSpPr>
        <xdr:cNvPr id="417" name="楕円 416">
          <a:extLst>
            <a:ext uri="{FF2B5EF4-FFF2-40B4-BE49-F238E27FC236}">
              <a16:creationId xmlns:a16="http://schemas.microsoft.com/office/drawing/2014/main" id="{BD7D5615-6DC1-48A9-ADA7-5E44123F63D4}"/>
            </a:ext>
          </a:extLst>
        </xdr:cNvPr>
        <xdr:cNvSpPr/>
      </xdr:nvSpPr>
      <xdr:spPr>
        <a:xfrm>
          <a:off x="21272500" y="1065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63703</xdr:rowOff>
    </xdr:from>
    <xdr:to>
      <xdr:col>116</xdr:col>
      <xdr:colOff>63500</xdr:colOff>
      <xdr:row>62</xdr:row>
      <xdr:rowOff>71857</xdr:rowOff>
    </xdr:to>
    <xdr:cxnSp macro="">
      <xdr:nvCxnSpPr>
        <xdr:cNvPr id="418" name="直線コネクタ 417">
          <a:extLst>
            <a:ext uri="{FF2B5EF4-FFF2-40B4-BE49-F238E27FC236}">
              <a16:creationId xmlns:a16="http://schemas.microsoft.com/office/drawing/2014/main" id="{E30A8407-C902-47F0-975C-4EB602FE1372}"/>
            </a:ext>
          </a:extLst>
        </xdr:cNvPr>
        <xdr:cNvCxnSpPr/>
      </xdr:nvCxnSpPr>
      <xdr:spPr>
        <a:xfrm flipV="1">
          <a:off x="21323300" y="10693603"/>
          <a:ext cx="8382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419" name="n_1aveValue【学校施設】&#10;一人当たり面積">
          <a:extLst>
            <a:ext uri="{FF2B5EF4-FFF2-40B4-BE49-F238E27FC236}">
              <a16:creationId xmlns:a16="http://schemas.microsoft.com/office/drawing/2014/main" id="{B578DF67-CC18-4445-9296-A161CEB94CC6}"/>
            </a:ext>
          </a:extLst>
        </xdr:cNvPr>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420" name="n_2aveValue【学校施設】&#10;一人当たり面積">
          <a:extLst>
            <a:ext uri="{FF2B5EF4-FFF2-40B4-BE49-F238E27FC236}">
              <a16:creationId xmlns:a16="http://schemas.microsoft.com/office/drawing/2014/main" id="{D73AD470-510D-4A98-80AD-4CEAC62D15D3}"/>
            </a:ext>
          </a:extLst>
        </xdr:cNvPr>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139184</xdr:rowOff>
    </xdr:from>
    <xdr:ext cx="469744" cy="259045"/>
    <xdr:sp macro="" textlink="">
      <xdr:nvSpPr>
        <xdr:cNvPr id="421" name="n_1mainValue【学校施設】&#10;一人当たり面積">
          <a:extLst>
            <a:ext uri="{FF2B5EF4-FFF2-40B4-BE49-F238E27FC236}">
              <a16:creationId xmlns:a16="http://schemas.microsoft.com/office/drawing/2014/main" id="{83DA5E31-0BA2-4D37-9740-445F246B614B}"/>
            </a:ext>
          </a:extLst>
        </xdr:cNvPr>
        <xdr:cNvSpPr txBox="1"/>
      </xdr:nvSpPr>
      <xdr:spPr>
        <a:xfrm>
          <a:off x="21075727" y="1042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a:extLst>
            <a:ext uri="{FF2B5EF4-FFF2-40B4-BE49-F238E27FC236}">
              <a16:creationId xmlns:a16="http://schemas.microsoft.com/office/drawing/2014/main" id="{781C5528-74CA-48B3-8C98-1ECF5773949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a:extLst>
            <a:ext uri="{FF2B5EF4-FFF2-40B4-BE49-F238E27FC236}">
              <a16:creationId xmlns:a16="http://schemas.microsoft.com/office/drawing/2014/main" id="{8E0CE2B2-4C0A-458A-A6B2-C40737A08E9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a:extLst>
            <a:ext uri="{FF2B5EF4-FFF2-40B4-BE49-F238E27FC236}">
              <a16:creationId xmlns:a16="http://schemas.microsoft.com/office/drawing/2014/main" id="{F92A59C4-2988-4D25-B856-04EE2C47741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a:extLst>
            <a:ext uri="{FF2B5EF4-FFF2-40B4-BE49-F238E27FC236}">
              <a16:creationId xmlns:a16="http://schemas.microsoft.com/office/drawing/2014/main" id="{8B0BC95B-F21B-45A3-A0C0-1CE49DB59EB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a:extLst>
            <a:ext uri="{FF2B5EF4-FFF2-40B4-BE49-F238E27FC236}">
              <a16:creationId xmlns:a16="http://schemas.microsoft.com/office/drawing/2014/main" id="{7303D191-F601-4B2E-8660-185ADE83EB9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a:extLst>
            <a:ext uri="{FF2B5EF4-FFF2-40B4-BE49-F238E27FC236}">
              <a16:creationId xmlns:a16="http://schemas.microsoft.com/office/drawing/2014/main" id="{8CE016A1-00E7-4DA4-9A6D-556D18EA798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a:extLst>
            <a:ext uri="{FF2B5EF4-FFF2-40B4-BE49-F238E27FC236}">
              <a16:creationId xmlns:a16="http://schemas.microsoft.com/office/drawing/2014/main" id="{57400C26-4842-4E0A-A621-089F34A9DAF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a:extLst>
            <a:ext uri="{FF2B5EF4-FFF2-40B4-BE49-F238E27FC236}">
              <a16:creationId xmlns:a16="http://schemas.microsoft.com/office/drawing/2014/main" id="{729DC871-3618-4A0E-99D4-50A230AD7CC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0" name="正方形/長方形 429">
          <a:extLst>
            <a:ext uri="{FF2B5EF4-FFF2-40B4-BE49-F238E27FC236}">
              <a16:creationId xmlns:a16="http://schemas.microsoft.com/office/drawing/2014/main" id="{A0CCC21B-9149-4106-88E2-A443EDAA4B6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1" name="正方形/長方形 430">
          <a:extLst>
            <a:ext uri="{FF2B5EF4-FFF2-40B4-BE49-F238E27FC236}">
              <a16:creationId xmlns:a16="http://schemas.microsoft.com/office/drawing/2014/main" id="{286C411B-A259-4875-AF56-D87FDCA1C82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2" name="正方形/長方形 431">
          <a:extLst>
            <a:ext uri="{FF2B5EF4-FFF2-40B4-BE49-F238E27FC236}">
              <a16:creationId xmlns:a16="http://schemas.microsoft.com/office/drawing/2014/main" id="{3CB1BB59-69CC-49C2-8E4B-133384545AF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3" name="正方形/長方形 432">
          <a:extLst>
            <a:ext uri="{FF2B5EF4-FFF2-40B4-BE49-F238E27FC236}">
              <a16:creationId xmlns:a16="http://schemas.microsoft.com/office/drawing/2014/main" id="{9DB281C0-56B7-4519-A745-D412CE650BA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4" name="正方形/長方形 433">
          <a:extLst>
            <a:ext uri="{FF2B5EF4-FFF2-40B4-BE49-F238E27FC236}">
              <a16:creationId xmlns:a16="http://schemas.microsoft.com/office/drawing/2014/main" id="{A7CF1FC2-EF69-4F94-A072-87B9CD34448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5" name="正方形/長方形 434">
          <a:extLst>
            <a:ext uri="{FF2B5EF4-FFF2-40B4-BE49-F238E27FC236}">
              <a16:creationId xmlns:a16="http://schemas.microsoft.com/office/drawing/2014/main" id="{B1DDD63A-C5A4-4845-AEBF-B8A18CE96B8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6" name="正方形/長方形 435">
          <a:extLst>
            <a:ext uri="{FF2B5EF4-FFF2-40B4-BE49-F238E27FC236}">
              <a16:creationId xmlns:a16="http://schemas.microsoft.com/office/drawing/2014/main" id="{2BF3C35C-BF2B-4223-84E0-75EC058C011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7" name="正方形/長方形 436">
          <a:extLst>
            <a:ext uri="{FF2B5EF4-FFF2-40B4-BE49-F238E27FC236}">
              <a16:creationId xmlns:a16="http://schemas.microsoft.com/office/drawing/2014/main" id="{14F5A62F-3162-46CC-A41B-BD8A1CAF4BB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8" name="正方形/長方形 437">
          <a:extLst>
            <a:ext uri="{FF2B5EF4-FFF2-40B4-BE49-F238E27FC236}">
              <a16:creationId xmlns:a16="http://schemas.microsoft.com/office/drawing/2014/main" id="{1CE39097-8770-498D-82E8-E9376ED0D41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9" name="正方形/長方形 438">
          <a:extLst>
            <a:ext uri="{FF2B5EF4-FFF2-40B4-BE49-F238E27FC236}">
              <a16:creationId xmlns:a16="http://schemas.microsoft.com/office/drawing/2014/main" id="{64D70947-D98A-43ED-BC92-5E737309786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0" name="正方形/長方形 439">
          <a:extLst>
            <a:ext uri="{FF2B5EF4-FFF2-40B4-BE49-F238E27FC236}">
              <a16:creationId xmlns:a16="http://schemas.microsoft.com/office/drawing/2014/main" id="{1F13D615-53BC-4C6C-945C-9AEB7F5C194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1" name="正方形/長方形 440">
          <a:extLst>
            <a:ext uri="{FF2B5EF4-FFF2-40B4-BE49-F238E27FC236}">
              <a16:creationId xmlns:a16="http://schemas.microsoft.com/office/drawing/2014/main" id="{5EBD5B78-946A-4969-AF34-0F6E0AC1DDD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2" name="正方形/長方形 441">
          <a:extLst>
            <a:ext uri="{FF2B5EF4-FFF2-40B4-BE49-F238E27FC236}">
              <a16:creationId xmlns:a16="http://schemas.microsoft.com/office/drawing/2014/main" id="{D301E956-1DE7-43C6-B3D7-135AABBCF1F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3" name="正方形/長方形 442">
          <a:extLst>
            <a:ext uri="{FF2B5EF4-FFF2-40B4-BE49-F238E27FC236}">
              <a16:creationId xmlns:a16="http://schemas.microsoft.com/office/drawing/2014/main" id="{5A706744-67D3-4BCE-A9D4-A3A4FC4E51E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4" name="正方形/長方形 443">
          <a:extLst>
            <a:ext uri="{FF2B5EF4-FFF2-40B4-BE49-F238E27FC236}">
              <a16:creationId xmlns:a16="http://schemas.microsoft.com/office/drawing/2014/main" id="{0E96E8C7-1FFA-41C8-B5A8-2FFD16A0D58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5" name="正方形/長方形 444">
          <a:extLst>
            <a:ext uri="{FF2B5EF4-FFF2-40B4-BE49-F238E27FC236}">
              <a16:creationId xmlns:a16="http://schemas.microsoft.com/office/drawing/2014/main" id="{D3293E3E-24EB-4C2A-9B16-21A4AE327FA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6" name="テキスト ボックス 445">
          <a:extLst>
            <a:ext uri="{FF2B5EF4-FFF2-40B4-BE49-F238E27FC236}">
              <a16:creationId xmlns:a16="http://schemas.microsoft.com/office/drawing/2014/main" id="{0AC89B5B-6F8C-4834-A1E6-F88BA520C34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7" name="直線コネクタ 446">
          <a:extLst>
            <a:ext uri="{FF2B5EF4-FFF2-40B4-BE49-F238E27FC236}">
              <a16:creationId xmlns:a16="http://schemas.microsoft.com/office/drawing/2014/main" id="{884C6E4B-BA67-4538-A73E-BF8CAB34510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8" name="直線コネクタ 447">
          <a:extLst>
            <a:ext uri="{FF2B5EF4-FFF2-40B4-BE49-F238E27FC236}">
              <a16:creationId xmlns:a16="http://schemas.microsoft.com/office/drawing/2014/main" id="{E650F310-AB9C-4AA3-9124-EFA364D885B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9" name="テキスト ボックス 448">
          <a:extLst>
            <a:ext uri="{FF2B5EF4-FFF2-40B4-BE49-F238E27FC236}">
              <a16:creationId xmlns:a16="http://schemas.microsoft.com/office/drawing/2014/main" id="{D2BFEA22-419E-4F2E-9CF8-CDA619AE5336}"/>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0" name="直線コネクタ 449">
          <a:extLst>
            <a:ext uri="{FF2B5EF4-FFF2-40B4-BE49-F238E27FC236}">
              <a16:creationId xmlns:a16="http://schemas.microsoft.com/office/drawing/2014/main" id="{0E4E8471-9FED-48D6-97DC-C231B501E51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1" name="テキスト ボックス 450">
          <a:extLst>
            <a:ext uri="{FF2B5EF4-FFF2-40B4-BE49-F238E27FC236}">
              <a16:creationId xmlns:a16="http://schemas.microsoft.com/office/drawing/2014/main" id="{ABB3DF87-D3B4-4504-91A8-CB6A4C4CAD5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2" name="直線コネクタ 451">
          <a:extLst>
            <a:ext uri="{FF2B5EF4-FFF2-40B4-BE49-F238E27FC236}">
              <a16:creationId xmlns:a16="http://schemas.microsoft.com/office/drawing/2014/main" id="{65EE16E7-47E0-47CA-8087-3B4A6E41204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3" name="テキスト ボックス 452">
          <a:extLst>
            <a:ext uri="{FF2B5EF4-FFF2-40B4-BE49-F238E27FC236}">
              <a16:creationId xmlns:a16="http://schemas.microsoft.com/office/drawing/2014/main" id="{339F62B0-3038-43FF-B530-8913472FD95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4" name="直線コネクタ 453">
          <a:extLst>
            <a:ext uri="{FF2B5EF4-FFF2-40B4-BE49-F238E27FC236}">
              <a16:creationId xmlns:a16="http://schemas.microsoft.com/office/drawing/2014/main" id="{CC0DC306-7530-42B1-AEED-59AE5899CDA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5" name="テキスト ボックス 454">
          <a:extLst>
            <a:ext uri="{FF2B5EF4-FFF2-40B4-BE49-F238E27FC236}">
              <a16:creationId xmlns:a16="http://schemas.microsoft.com/office/drawing/2014/main" id="{7D4A7118-1E81-4C35-A586-9F528932FCA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6" name="直線コネクタ 455">
          <a:extLst>
            <a:ext uri="{FF2B5EF4-FFF2-40B4-BE49-F238E27FC236}">
              <a16:creationId xmlns:a16="http://schemas.microsoft.com/office/drawing/2014/main" id="{2643486D-E6AA-4115-AB04-976288172C1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7" name="テキスト ボックス 456">
          <a:extLst>
            <a:ext uri="{FF2B5EF4-FFF2-40B4-BE49-F238E27FC236}">
              <a16:creationId xmlns:a16="http://schemas.microsoft.com/office/drawing/2014/main" id="{5D3BF5C9-EC28-4EE9-84CD-09696F1C925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8" name="直線コネクタ 457">
          <a:extLst>
            <a:ext uri="{FF2B5EF4-FFF2-40B4-BE49-F238E27FC236}">
              <a16:creationId xmlns:a16="http://schemas.microsoft.com/office/drawing/2014/main" id="{2A1F4FC9-2FFF-4BC5-854F-1B0D2BF5D1F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9" name="テキスト ボックス 458">
          <a:extLst>
            <a:ext uri="{FF2B5EF4-FFF2-40B4-BE49-F238E27FC236}">
              <a16:creationId xmlns:a16="http://schemas.microsoft.com/office/drawing/2014/main" id="{5E78D6E2-4C86-41B5-8E7A-04D1D2491145}"/>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0" name="直線コネクタ 459">
          <a:extLst>
            <a:ext uri="{FF2B5EF4-FFF2-40B4-BE49-F238E27FC236}">
              <a16:creationId xmlns:a16="http://schemas.microsoft.com/office/drawing/2014/main" id="{66D53E1A-F48F-46E4-AB71-4C4695E7EB4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3F237CB4-3278-4B18-BF21-1707DDBDBE0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2" name="【公民館】&#10;有形固定資産減価償却率グラフ枠">
          <a:extLst>
            <a:ext uri="{FF2B5EF4-FFF2-40B4-BE49-F238E27FC236}">
              <a16:creationId xmlns:a16="http://schemas.microsoft.com/office/drawing/2014/main" id="{0ED2E790-9622-496A-8F82-071F8CB781B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463" name="直線コネクタ 462">
          <a:extLst>
            <a:ext uri="{FF2B5EF4-FFF2-40B4-BE49-F238E27FC236}">
              <a16:creationId xmlns:a16="http://schemas.microsoft.com/office/drawing/2014/main" id="{37B20DF6-5650-42D5-9212-CA4B543567AE}"/>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464" name="【公民館】&#10;有形固定資産減価償却率最小値テキスト">
          <a:extLst>
            <a:ext uri="{FF2B5EF4-FFF2-40B4-BE49-F238E27FC236}">
              <a16:creationId xmlns:a16="http://schemas.microsoft.com/office/drawing/2014/main" id="{5955A975-E057-4CFA-B7F7-BD48E263BDF2}"/>
            </a:ext>
          </a:extLst>
        </xdr:cNvPr>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465" name="直線コネクタ 464">
          <a:extLst>
            <a:ext uri="{FF2B5EF4-FFF2-40B4-BE49-F238E27FC236}">
              <a16:creationId xmlns:a16="http://schemas.microsoft.com/office/drawing/2014/main" id="{35066B11-0408-4906-978A-B003479A48B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66" name="【公民館】&#10;有形固定資産減価償却率最大値テキスト">
          <a:extLst>
            <a:ext uri="{FF2B5EF4-FFF2-40B4-BE49-F238E27FC236}">
              <a16:creationId xmlns:a16="http://schemas.microsoft.com/office/drawing/2014/main" id="{92885FA6-E30C-4E6E-B788-B76FD93BAE85}"/>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67" name="直線コネクタ 466">
          <a:extLst>
            <a:ext uri="{FF2B5EF4-FFF2-40B4-BE49-F238E27FC236}">
              <a16:creationId xmlns:a16="http://schemas.microsoft.com/office/drawing/2014/main" id="{40EC75A3-8E4D-40B8-9172-70F378CCAEA6}"/>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82566</xdr:rowOff>
    </xdr:from>
    <xdr:ext cx="405111" cy="259045"/>
    <xdr:sp macro="" textlink="">
      <xdr:nvSpPr>
        <xdr:cNvPr id="468" name="【公民館】&#10;有形固定資産減価償却率平均値テキスト">
          <a:extLst>
            <a:ext uri="{FF2B5EF4-FFF2-40B4-BE49-F238E27FC236}">
              <a16:creationId xmlns:a16="http://schemas.microsoft.com/office/drawing/2014/main" id="{81D1F9F2-1D32-40F2-8F74-7C8E424F4EFA}"/>
            </a:ext>
          </a:extLst>
        </xdr:cNvPr>
        <xdr:cNvSpPr txBox="1"/>
      </xdr:nvSpPr>
      <xdr:spPr>
        <a:xfrm>
          <a:off x="16357600" y="1757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469" name="フローチャート: 判断 468">
          <a:extLst>
            <a:ext uri="{FF2B5EF4-FFF2-40B4-BE49-F238E27FC236}">
              <a16:creationId xmlns:a16="http://schemas.microsoft.com/office/drawing/2014/main" id="{DE988CEE-8692-42C8-BF71-E87ABBB91B8F}"/>
            </a:ext>
          </a:extLst>
        </xdr:cNvPr>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470" name="フローチャート: 判断 469">
          <a:extLst>
            <a:ext uri="{FF2B5EF4-FFF2-40B4-BE49-F238E27FC236}">
              <a16:creationId xmlns:a16="http://schemas.microsoft.com/office/drawing/2014/main" id="{CAD12CF3-99C0-4803-8068-2365E291C602}"/>
            </a:ext>
          </a:extLst>
        </xdr:cNvPr>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471" name="フローチャート: 判断 470">
          <a:extLst>
            <a:ext uri="{FF2B5EF4-FFF2-40B4-BE49-F238E27FC236}">
              <a16:creationId xmlns:a16="http://schemas.microsoft.com/office/drawing/2014/main" id="{56433B33-C4B1-48B6-BC43-4BF8DF8A9D08}"/>
            </a:ext>
          </a:extLst>
        </xdr:cNvPr>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9A5B988F-1186-4127-938A-5BF44067F5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3489580E-0F12-468A-8C34-345E7666712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E254C079-4664-49C5-B625-8F98DA3F2EF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654598F4-C21A-417B-90C0-C951E31E97D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C24D8482-F096-4D9B-BEFC-94DC0397B7B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477" name="楕円 476">
          <a:extLst>
            <a:ext uri="{FF2B5EF4-FFF2-40B4-BE49-F238E27FC236}">
              <a16:creationId xmlns:a16="http://schemas.microsoft.com/office/drawing/2014/main" id="{BBD86AE6-4B77-4ED5-9F35-56EB432AD441}"/>
            </a:ext>
          </a:extLst>
        </xdr:cNvPr>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3827</xdr:rowOff>
    </xdr:from>
    <xdr:ext cx="405111" cy="259045"/>
    <xdr:sp macro="" textlink="">
      <xdr:nvSpPr>
        <xdr:cNvPr id="478" name="【公民館】&#10;有形固定資産減価償却率該当値テキスト">
          <a:extLst>
            <a:ext uri="{FF2B5EF4-FFF2-40B4-BE49-F238E27FC236}">
              <a16:creationId xmlns:a16="http://schemas.microsoft.com/office/drawing/2014/main" id="{A62B52D0-8922-4510-BF3E-85FAABEED878}"/>
            </a:ext>
          </a:extLst>
        </xdr:cNvPr>
        <xdr:cNvSpPr txBox="1"/>
      </xdr:nvSpPr>
      <xdr:spPr>
        <a:xfrm>
          <a:off x="16357600"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58057</xdr:rowOff>
    </xdr:from>
    <xdr:to>
      <xdr:col>81</xdr:col>
      <xdr:colOff>101600</xdr:colOff>
      <xdr:row>104</xdr:row>
      <xdr:rowOff>159657</xdr:rowOff>
    </xdr:to>
    <xdr:sp macro="" textlink="">
      <xdr:nvSpPr>
        <xdr:cNvPr id="479" name="楕円 478">
          <a:extLst>
            <a:ext uri="{FF2B5EF4-FFF2-40B4-BE49-F238E27FC236}">
              <a16:creationId xmlns:a16="http://schemas.microsoft.com/office/drawing/2014/main" id="{F256FE49-E3AC-4460-86B4-BE3C34EE52B2}"/>
            </a:ext>
          </a:extLst>
        </xdr:cNvPr>
        <xdr:cNvSpPr/>
      </xdr:nvSpPr>
      <xdr:spPr>
        <a:xfrm>
          <a:off x="15430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76200</xdr:rowOff>
    </xdr:from>
    <xdr:to>
      <xdr:col>85</xdr:col>
      <xdr:colOff>127000</xdr:colOff>
      <xdr:row>104</xdr:row>
      <xdr:rowOff>108857</xdr:rowOff>
    </xdr:to>
    <xdr:cxnSp macro="">
      <xdr:nvCxnSpPr>
        <xdr:cNvPr id="480" name="直線コネクタ 479">
          <a:extLst>
            <a:ext uri="{FF2B5EF4-FFF2-40B4-BE49-F238E27FC236}">
              <a16:creationId xmlns:a16="http://schemas.microsoft.com/office/drawing/2014/main" id="{209A33D2-E9E8-4595-9CA8-CC436D18F7FE}"/>
            </a:ext>
          </a:extLst>
        </xdr:cNvPr>
        <xdr:cNvCxnSpPr/>
      </xdr:nvCxnSpPr>
      <xdr:spPr>
        <a:xfrm flipV="1">
          <a:off x="15481300" y="1790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143527</xdr:rowOff>
    </xdr:from>
    <xdr:ext cx="405111" cy="259045"/>
    <xdr:sp macro="" textlink="">
      <xdr:nvSpPr>
        <xdr:cNvPr id="481" name="n_1aveValue【公民館】&#10;有形固定資産減価償却率">
          <a:extLst>
            <a:ext uri="{FF2B5EF4-FFF2-40B4-BE49-F238E27FC236}">
              <a16:creationId xmlns:a16="http://schemas.microsoft.com/office/drawing/2014/main" id="{3836C067-56A6-4691-9C43-E8C7B158AA2C}"/>
            </a:ext>
          </a:extLst>
        </xdr:cNvPr>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482" name="n_2aveValue【公民館】&#10;有形固定資産減価償却率">
          <a:extLst>
            <a:ext uri="{FF2B5EF4-FFF2-40B4-BE49-F238E27FC236}">
              <a16:creationId xmlns:a16="http://schemas.microsoft.com/office/drawing/2014/main" id="{7BF48463-5902-45F5-91EE-48F603A7A98D}"/>
            </a:ext>
          </a:extLst>
        </xdr:cNvPr>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150784</xdr:rowOff>
    </xdr:from>
    <xdr:ext cx="405111" cy="259045"/>
    <xdr:sp macro="" textlink="">
      <xdr:nvSpPr>
        <xdr:cNvPr id="483" name="n_1mainValue【公民館】&#10;有形固定資産減価償却率">
          <a:extLst>
            <a:ext uri="{FF2B5EF4-FFF2-40B4-BE49-F238E27FC236}">
              <a16:creationId xmlns:a16="http://schemas.microsoft.com/office/drawing/2014/main" id="{E27AB291-A147-43CA-959F-AEEE67F56D25}"/>
            </a:ext>
          </a:extLst>
        </xdr:cNvPr>
        <xdr:cNvSpPr txBox="1"/>
      </xdr:nvSpPr>
      <xdr:spPr>
        <a:xfrm>
          <a:off x="15266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4" name="正方形/長方形 483">
          <a:extLst>
            <a:ext uri="{FF2B5EF4-FFF2-40B4-BE49-F238E27FC236}">
              <a16:creationId xmlns:a16="http://schemas.microsoft.com/office/drawing/2014/main" id="{8E46CDAD-58A1-46B4-B7D3-27F2246376A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5" name="正方形/長方形 484">
          <a:extLst>
            <a:ext uri="{FF2B5EF4-FFF2-40B4-BE49-F238E27FC236}">
              <a16:creationId xmlns:a16="http://schemas.microsoft.com/office/drawing/2014/main" id="{A618831A-A13B-4930-A98C-3EBDC5B0B70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6" name="正方形/長方形 485">
          <a:extLst>
            <a:ext uri="{FF2B5EF4-FFF2-40B4-BE49-F238E27FC236}">
              <a16:creationId xmlns:a16="http://schemas.microsoft.com/office/drawing/2014/main" id="{91CAEC2D-A392-45C6-B25E-AE1AC4434C9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7" name="正方形/長方形 486">
          <a:extLst>
            <a:ext uri="{FF2B5EF4-FFF2-40B4-BE49-F238E27FC236}">
              <a16:creationId xmlns:a16="http://schemas.microsoft.com/office/drawing/2014/main" id="{6A22476E-B07F-4C93-AE9A-DA260FF4B77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8" name="正方形/長方形 487">
          <a:extLst>
            <a:ext uri="{FF2B5EF4-FFF2-40B4-BE49-F238E27FC236}">
              <a16:creationId xmlns:a16="http://schemas.microsoft.com/office/drawing/2014/main" id="{816326D6-D973-4BB4-957B-6E76E87CD5C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9" name="正方形/長方形 488">
          <a:extLst>
            <a:ext uri="{FF2B5EF4-FFF2-40B4-BE49-F238E27FC236}">
              <a16:creationId xmlns:a16="http://schemas.microsoft.com/office/drawing/2014/main" id="{7162F3BA-9339-4CE0-BE31-5E353CD5B7B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0" name="正方形/長方形 489">
          <a:extLst>
            <a:ext uri="{FF2B5EF4-FFF2-40B4-BE49-F238E27FC236}">
              <a16:creationId xmlns:a16="http://schemas.microsoft.com/office/drawing/2014/main" id="{5BC3F3FE-DBC4-47A0-82E2-DAA1760C725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1" name="正方形/長方形 490">
          <a:extLst>
            <a:ext uri="{FF2B5EF4-FFF2-40B4-BE49-F238E27FC236}">
              <a16:creationId xmlns:a16="http://schemas.microsoft.com/office/drawing/2014/main" id="{8ACD773C-3DDB-457B-B1A9-622910CB9DD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2" name="テキスト ボックス 491">
          <a:extLst>
            <a:ext uri="{FF2B5EF4-FFF2-40B4-BE49-F238E27FC236}">
              <a16:creationId xmlns:a16="http://schemas.microsoft.com/office/drawing/2014/main" id="{559339D7-1BAB-48DC-89C5-BF727D1554A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3" name="直線コネクタ 492">
          <a:extLst>
            <a:ext uri="{FF2B5EF4-FFF2-40B4-BE49-F238E27FC236}">
              <a16:creationId xmlns:a16="http://schemas.microsoft.com/office/drawing/2014/main" id="{793732F0-C13E-41C8-8629-AA7C05B9CC9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94" name="直線コネクタ 493">
          <a:extLst>
            <a:ext uri="{FF2B5EF4-FFF2-40B4-BE49-F238E27FC236}">
              <a16:creationId xmlns:a16="http://schemas.microsoft.com/office/drawing/2014/main" id="{1745145C-D13B-4AF7-82F9-47F8A4B42FF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95" name="テキスト ボックス 494">
          <a:extLst>
            <a:ext uri="{FF2B5EF4-FFF2-40B4-BE49-F238E27FC236}">
              <a16:creationId xmlns:a16="http://schemas.microsoft.com/office/drawing/2014/main" id="{B9D8064C-6E90-45CA-A054-AD9C20844E0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96" name="直線コネクタ 495">
          <a:extLst>
            <a:ext uri="{FF2B5EF4-FFF2-40B4-BE49-F238E27FC236}">
              <a16:creationId xmlns:a16="http://schemas.microsoft.com/office/drawing/2014/main" id="{7C2CF827-EF04-4D74-8544-2444880F803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7" name="テキスト ボックス 496">
          <a:extLst>
            <a:ext uri="{FF2B5EF4-FFF2-40B4-BE49-F238E27FC236}">
              <a16:creationId xmlns:a16="http://schemas.microsoft.com/office/drawing/2014/main" id="{7F4BB184-6649-4994-9963-55BF1B78263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8" name="直線コネクタ 497">
          <a:extLst>
            <a:ext uri="{FF2B5EF4-FFF2-40B4-BE49-F238E27FC236}">
              <a16:creationId xmlns:a16="http://schemas.microsoft.com/office/drawing/2014/main" id="{AF60BA6C-8EC1-43D7-8892-EFACA8DC2D5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9" name="テキスト ボックス 498">
          <a:extLst>
            <a:ext uri="{FF2B5EF4-FFF2-40B4-BE49-F238E27FC236}">
              <a16:creationId xmlns:a16="http://schemas.microsoft.com/office/drawing/2014/main" id="{8DC3F93B-49A8-4BF1-AE78-D1ECF96A990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00" name="直線コネクタ 499">
          <a:extLst>
            <a:ext uri="{FF2B5EF4-FFF2-40B4-BE49-F238E27FC236}">
              <a16:creationId xmlns:a16="http://schemas.microsoft.com/office/drawing/2014/main" id="{2751DD4F-2918-4911-9383-14155F17A39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01" name="テキスト ボックス 500">
          <a:extLst>
            <a:ext uri="{FF2B5EF4-FFF2-40B4-BE49-F238E27FC236}">
              <a16:creationId xmlns:a16="http://schemas.microsoft.com/office/drawing/2014/main" id="{DCC4F80F-C559-4FCE-B433-4EC21C69757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02" name="直線コネクタ 501">
          <a:extLst>
            <a:ext uri="{FF2B5EF4-FFF2-40B4-BE49-F238E27FC236}">
              <a16:creationId xmlns:a16="http://schemas.microsoft.com/office/drawing/2014/main" id="{FA2C1DBD-DC83-4C70-B8CB-34FDA30B39C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03" name="テキスト ボックス 502">
          <a:extLst>
            <a:ext uri="{FF2B5EF4-FFF2-40B4-BE49-F238E27FC236}">
              <a16:creationId xmlns:a16="http://schemas.microsoft.com/office/drawing/2014/main" id="{D92C7C37-3738-4438-B0BE-7ADF3B3E9B1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4" name="直線コネクタ 503">
          <a:extLst>
            <a:ext uri="{FF2B5EF4-FFF2-40B4-BE49-F238E27FC236}">
              <a16:creationId xmlns:a16="http://schemas.microsoft.com/office/drawing/2014/main" id="{E093B3EA-C6FE-405C-9835-448AF514991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5" name="テキスト ボックス 504">
          <a:extLst>
            <a:ext uri="{FF2B5EF4-FFF2-40B4-BE49-F238E27FC236}">
              <a16:creationId xmlns:a16="http://schemas.microsoft.com/office/drawing/2014/main" id="{3704BAA1-77F5-4341-909F-AA7C0219E51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6" name="【公民館】&#10;一人当たり面積グラフ枠">
          <a:extLst>
            <a:ext uri="{FF2B5EF4-FFF2-40B4-BE49-F238E27FC236}">
              <a16:creationId xmlns:a16="http://schemas.microsoft.com/office/drawing/2014/main" id="{5E72280A-7495-4619-8C5B-6F1D0F2A2E2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507" name="直線コネクタ 506">
          <a:extLst>
            <a:ext uri="{FF2B5EF4-FFF2-40B4-BE49-F238E27FC236}">
              <a16:creationId xmlns:a16="http://schemas.microsoft.com/office/drawing/2014/main" id="{1B03E18F-7998-4885-B53F-9CCE99179354}"/>
            </a:ext>
          </a:extLst>
        </xdr:cNvPr>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508" name="【公民館】&#10;一人当たり面積最小値テキスト">
          <a:extLst>
            <a:ext uri="{FF2B5EF4-FFF2-40B4-BE49-F238E27FC236}">
              <a16:creationId xmlns:a16="http://schemas.microsoft.com/office/drawing/2014/main" id="{2F875B82-0BB5-4A41-B6C1-C64E50A8B418}"/>
            </a:ext>
          </a:extLst>
        </xdr:cNvPr>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509" name="直線コネクタ 508">
          <a:extLst>
            <a:ext uri="{FF2B5EF4-FFF2-40B4-BE49-F238E27FC236}">
              <a16:creationId xmlns:a16="http://schemas.microsoft.com/office/drawing/2014/main" id="{405F630C-EF00-460E-98B8-ED9349BB93F1}"/>
            </a:ext>
          </a:extLst>
        </xdr:cNvPr>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510" name="【公民館】&#10;一人当たり面積最大値テキスト">
          <a:extLst>
            <a:ext uri="{FF2B5EF4-FFF2-40B4-BE49-F238E27FC236}">
              <a16:creationId xmlns:a16="http://schemas.microsoft.com/office/drawing/2014/main" id="{41BEEB0B-BB17-401E-A701-137344AC079D}"/>
            </a:ext>
          </a:extLst>
        </xdr:cNvPr>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511" name="直線コネクタ 510">
          <a:extLst>
            <a:ext uri="{FF2B5EF4-FFF2-40B4-BE49-F238E27FC236}">
              <a16:creationId xmlns:a16="http://schemas.microsoft.com/office/drawing/2014/main" id="{020345A2-E95D-4967-B52A-94D38AC58AD6}"/>
            </a:ext>
          </a:extLst>
        </xdr:cNvPr>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104284</xdr:rowOff>
    </xdr:from>
    <xdr:ext cx="469744" cy="259045"/>
    <xdr:sp macro="" textlink="">
      <xdr:nvSpPr>
        <xdr:cNvPr id="512" name="【公民館】&#10;一人当たり面積平均値テキスト">
          <a:extLst>
            <a:ext uri="{FF2B5EF4-FFF2-40B4-BE49-F238E27FC236}">
              <a16:creationId xmlns:a16="http://schemas.microsoft.com/office/drawing/2014/main" id="{9B8416D9-0600-4F50-86E7-7A0807993A8B}"/>
            </a:ext>
          </a:extLst>
        </xdr:cNvPr>
        <xdr:cNvSpPr txBox="1"/>
      </xdr:nvSpPr>
      <xdr:spPr>
        <a:xfrm>
          <a:off x="22199600" y="1810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513" name="フローチャート: 判断 512">
          <a:extLst>
            <a:ext uri="{FF2B5EF4-FFF2-40B4-BE49-F238E27FC236}">
              <a16:creationId xmlns:a16="http://schemas.microsoft.com/office/drawing/2014/main" id="{8E32E1A1-53D4-42AE-8F26-26918455072F}"/>
            </a:ext>
          </a:extLst>
        </xdr:cNvPr>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514" name="フローチャート: 判断 513">
          <a:extLst>
            <a:ext uri="{FF2B5EF4-FFF2-40B4-BE49-F238E27FC236}">
              <a16:creationId xmlns:a16="http://schemas.microsoft.com/office/drawing/2014/main" id="{413667F5-2A09-437C-9F9E-1C39492872CD}"/>
            </a:ext>
          </a:extLst>
        </xdr:cNvPr>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515" name="フローチャート: 判断 514">
          <a:extLst>
            <a:ext uri="{FF2B5EF4-FFF2-40B4-BE49-F238E27FC236}">
              <a16:creationId xmlns:a16="http://schemas.microsoft.com/office/drawing/2014/main" id="{78457215-48E6-4713-B777-C0D39CF8864E}"/>
            </a:ext>
          </a:extLst>
        </xdr:cNvPr>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D88C28E6-1C41-465F-A07F-5B489C648AD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8F7B0DDC-F786-449F-B255-36B1EECC282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9CC7CC09-0410-464C-81B5-96B9B06A63C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id="{D1FAC8A4-C987-4819-867A-4370D949336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0" name="テキスト ボックス 519">
          <a:extLst>
            <a:ext uri="{FF2B5EF4-FFF2-40B4-BE49-F238E27FC236}">
              <a16:creationId xmlns:a16="http://schemas.microsoft.com/office/drawing/2014/main" id="{D0B59A74-7C8F-4B41-BACF-0B5C4783702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128651</xdr:rowOff>
    </xdr:from>
    <xdr:to>
      <xdr:col>116</xdr:col>
      <xdr:colOff>114300</xdr:colOff>
      <xdr:row>107</xdr:row>
      <xdr:rowOff>58801</xdr:rowOff>
    </xdr:to>
    <xdr:sp macro="" textlink="">
      <xdr:nvSpPr>
        <xdr:cNvPr id="521" name="楕円 520">
          <a:extLst>
            <a:ext uri="{FF2B5EF4-FFF2-40B4-BE49-F238E27FC236}">
              <a16:creationId xmlns:a16="http://schemas.microsoft.com/office/drawing/2014/main" id="{B97D9285-1BF8-4657-91BF-5B7D7AD39BB4}"/>
            </a:ext>
          </a:extLst>
        </xdr:cNvPr>
        <xdr:cNvSpPr/>
      </xdr:nvSpPr>
      <xdr:spPr>
        <a:xfrm>
          <a:off x="22110700" y="1830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107078</xdr:rowOff>
    </xdr:from>
    <xdr:ext cx="469744" cy="259045"/>
    <xdr:sp macro="" textlink="">
      <xdr:nvSpPr>
        <xdr:cNvPr id="522" name="【公民館】&#10;一人当たり面積該当値テキスト">
          <a:extLst>
            <a:ext uri="{FF2B5EF4-FFF2-40B4-BE49-F238E27FC236}">
              <a16:creationId xmlns:a16="http://schemas.microsoft.com/office/drawing/2014/main" id="{E3BEC176-3971-4D85-898F-940D87EF0356}"/>
            </a:ext>
          </a:extLst>
        </xdr:cNvPr>
        <xdr:cNvSpPr txBox="1"/>
      </xdr:nvSpPr>
      <xdr:spPr>
        <a:xfrm>
          <a:off x="22199600" y="1828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133604</xdr:rowOff>
    </xdr:from>
    <xdr:to>
      <xdr:col>112</xdr:col>
      <xdr:colOff>38100</xdr:colOff>
      <xdr:row>107</xdr:row>
      <xdr:rowOff>63754</xdr:rowOff>
    </xdr:to>
    <xdr:sp macro="" textlink="">
      <xdr:nvSpPr>
        <xdr:cNvPr id="523" name="楕円 522">
          <a:extLst>
            <a:ext uri="{FF2B5EF4-FFF2-40B4-BE49-F238E27FC236}">
              <a16:creationId xmlns:a16="http://schemas.microsoft.com/office/drawing/2014/main" id="{F0509761-C9E2-4E1D-9DC0-88FB5E72A359}"/>
            </a:ext>
          </a:extLst>
        </xdr:cNvPr>
        <xdr:cNvSpPr/>
      </xdr:nvSpPr>
      <xdr:spPr>
        <a:xfrm>
          <a:off x="21272500" y="183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8001</xdr:rowOff>
    </xdr:from>
    <xdr:to>
      <xdr:col>116</xdr:col>
      <xdr:colOff>63500</xdr:colOff>
      <xdr:row>107</xdr:row>
      <xdr:rowOff>12954</xdr:rowOff>
    </xdr:to>
    <xdr:cxnSp macro="">
      <xdr:nvCxnSpPr>
        <xdr:cNvPr id="524" name="直線コネクタ 523">
          <a:extLst>
            <a:ext uri="{FF2B5EF4-FFF2-40B4-BE49-F238E27FC236}">
              <a16:creationId xmlns:a16="http://schemas.microsoft.com/office/drawing/2014/main" id="{4193C116-3293-45AD-BE60-240F3BC336D8}"/>
            </a:ext>
          </a:extLst>
        </xdr:cNvPr>
        <xdr:cNvCxnSpPr/>
      </xdr:nvCxnSpPr>
      <xdr:spPr>
        <a:xfrm flipV="1">
          <a:off x="21323300" y="18353151"/>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525" name="n_1aveValue【公民館】&#10;一人当たり面積">
          <a:extLst>
            <a:ext uri="{FF2B5EF4-FFF2-40B4-BE49-F238E27FC236}">
              <a16:creationId xmlns:a16="http://schemas.microsoft.com/office/drawing/2014/main" id="{0DACF532-1A3D-4BB9-B0EF-6360A4CA9B1B}"/>
            </a:ext>
          </a:extLst>
        </xdr:cNvPr>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526" name="n_2aveValue【公民館】&#10;一人当たり面積">
          <a:extLst>
            <a:ext uri="{FF2B5EF4-FFF2-40B4-BE49-F238E27FC236}">
              <a16:creationId xmlns:a16="http://schemas.microsoft.com/office/drawing/2014/main" id="{199F639A-26CB-4368-BD5F-D0DCE871DF10}"/>
            </a:ext>
          </a:extLst>
        </xdr:cNvPr>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54881</xdr:rowOff>
    </xdr:from>
    <xdr:ext cx="469744" cy="259045"/>
    <xdr:sp macro="" textlink="">
      <xdr:nvSpPr>
        <xdr:cNvPr id="527" name="n_1mainValue【公民館】&#10;一人当たり面積">
          <a:extLst>
            <a:ext uri="{FF2B5EF4-FFF2-40B4-BE49-F238E27FC236}">
              <a16:creationId xmlns:a16="http://schemas.microsoft.com/office/drawing/2014/main" id="{BB817750-C55A-4C21-A82E-89D7BF1D6404}"/>
            </a:ext>
          </a:extLst>
        </xdr:cNvPr>
        <xdr:cNvSpPr txBox="1"/>
      </xdr:nvSpPr>
      <xdr:spPr>
        <a:xfrm>
          <a:off x="21075727" y="1840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8" name="正方形/長方形 527">
          <a:extLst>
            <a:ext uri="{FF2B5EF4-FFF2-40B4-BE49-F238E27FC236}">
              <a16:creationId xmlns:a16="http://schemas.microsoft.com/office/drawing/2014/main" id="{B54E007A-12FF-4B46-BE45-6F54B1A300A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9" name="正方形/長方形 528">
          <a:extLst>
            <a:ext uri="{FF2B5EF4-FFF2-40B4-BE49-F238E27FC236}">
              <a16:creationId xmlns:a16="http://schemas.microsoft.com/office/drawing/2014/main" id="{53BB7A9A-D3B2-4292-AE8B-71F975D9FB3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0" name="テキスト ボックス 529">
          <a:extLst>
            <a:ext uri="{FF2B5EF4-FFF2-40B4-BE49-F238E27FC236}">
              <a16:creationId xmlns:a16="http://schemas.microsoft.com/office/drawing/2014/main" id="{BA4126D8-ABCD-43E8-B864-0A974FE0341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公営住宅においては、国の交付金を活用した改善事業を進めており、学校施設においては、苫前・古丹別両小学校の改築事業が完了したところである。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しかしながら、インフラ資産であり道路・橋りょうについては、国の交付金を活用した中での事業実施を進めているが、依然、相当数の施設の改修が進んでいない状況にある。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今後においても個別計画を基に、計画的な改修・改善を進めていくものとする。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B12BF6B-D462-439E-9931-8F94FF9E091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F0B529A-E1F3-41CC-A20D-91F4ED2ED28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B95CEEA-5F88-4688-8E4D-08FB932FE19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1A06EF9-83EF-4D1B-9504-39FC4FCBBCC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B248F23-8DA4-4AE0-A64A-9F783FA8E0B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9173F81-9DE9-43B0-B304-4EEDD00A40F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0A76767-C1EE-4146-9F6A-5C1D1292229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F781206-58FE-4280-85B2-8EA4C00BF7F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F23E82A-70E4-485F-908B-4DF70C0F3CB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BAC0E33-88DE-4922-9F26-E393B73AA4B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3,193
3,183
454.60
5,815,548
5,668,745
133,985
2,659,254
5,697,990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5F3B389-8955-4B82-98A6-A506F0C7CA6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D7740B1-DEC8-4B68-9821-71119C0788C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362D249-2F28-4023-9842-121448EA2D3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5409F8-3CB5-407E-9D0A-D92BFDA869A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5829BC9-AA35-432D-AD7B-21C31A555FA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0FB5062-321D-430C-B14C-AA3902B97C8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10D27DC-CA2D-4495-B72A-70ED2F04658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BE7A4CB-0CE9-4831-9E7F-23C8484E2B1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072D475-F63D-404F-81A9-78AB5F6BF8C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4BDA442-F10C-488E-9B5C-8EE6AF1E2DC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0217466-B236-46A8-919E-C1EF7EAC756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94A2604-3341-458E-9E10-CB0E43CA83F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3DCE3D3-146C-4B05-821B-6C6CCE080E2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381BC48-F917-4451-9010-9BA0D791DAE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3F1B135-B790-4B01-895A-A6439F095C6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BBB6704-CDD3-47AE-A820-720710B828D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8560984-B9D1-4C9A-8733-E1D961B0228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D717E83-8026-4FD1-AFA5-8684CF051BA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A395A94-9710-40F2-ABB8-4865AD24534F}"/>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DD04E12-879C-44F3-BA33-9CC33FC9349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4B4829A1-DD38-42A4-A300-4A30B853B9C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24CFA7E-FC3B-4BA6-B19A-0BE18C661A2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ABA5D9E-6E97-46AE-8C65-7D22FF54E98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96EECD-4A06-4ACE-9282-E7A44FCF834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1D3C224-A6C2-4263-B379-CA3D20829B8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F219DEB-411C-471A-988C-3B4A69148F1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0D52DE5-F8ED-43A3-B7A8-11DF985F1C0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7A5CB2D-119E-4FD3-8494-0C247076319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85A4EBB9-24FB-4431-AE57-60DE36F03B1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C471E0CE-BE79-4F52-8DAA-601E3532801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56451EFF-B185-47AB-9FAA-EDA607327EC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83A82FBC-3527-4CA3-AA36-BD5DD80E341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BE2D91A7-1969-441E-B31E-3D9A53F6B8A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C6DE12E-3A66-48CF-959F-8AFDF4A2478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9361D5E4-93F7-417D-9461-6C618FDBE85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42C94622-0E65-414F-A148-BDC8E764B2B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BAFD2B5-B273-4D24-9676-3537ABA93CC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2C0C3B5B-DE0A-4BB3-B722-88C73B02CCD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300F31D1-C39C-499D-8A86-31D5D8B4F3A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AA8E7D16-65A1-47CD-B9B1-38CDDB5C4C3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394F399A-971F-4189-B201-679DF04688F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1F0E2B01-9E4B-4079-B34D-EC6012D695F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8A4D6B7E-2DC5-4ED1-829B-DD596743D9A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87554563-2504-4BDA-8958-34B3FD9A261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4A6AB8C-92A0-46AE-8AED-E11051DA16F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9505FF15-9552-4A5A-9D01-70BDB000CE5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48F982B9-8CF2-480B-A7D0-7D0AC630DC25}"/>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6A2750BE-6D6E-4CD2-9521-65BA66DF385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E7F386B7-C06F-4D73-B7AA-7FB9BCC7FB45}"/>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FDB5AEAD-3E3C-402E-BF90-F8D949F6EE1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9DAC3B49-673D-47A0-BF89-71DC09B8996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713D89E-81E9-4242-8D5A-60FE2C53D74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1C821C22-5590-47D2-A805-E4E384B1317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137DC329-D428-4E2D-B271-C3A193025BC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5874A728-AAA5-44C9-9ED5-33B4FEC8636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B71F847B-DED9-48FD-B3CF-481F562CB5E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914A23E0-55ED-46E6-AB67-9262058C38DA}"/>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29FF3D90-9A6C-4653-A045-63A23CDBFB9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9C8B3CF7-4FBA-4874-9539-9D01E482B38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DD871B18-C254-46C5-8565-3FCD0AFB418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a:extLst>
            <a:ext uri="{FF2B5EF4-FFF2-40B4-BE49-F238E27FC236}">
              <a16:creationId xmlns:a16="http://schemas.microsoft.com/office/drawing/2014/main" id="{E4FBD893-6ACC-4B11-B6A2-7793EB33BFC0}"/>
            </a:ext>
          </a:extLst>
        </xdr:cNvPr>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2190148A-655B-4F4E-A203-3D9E3ACD5311}"/>
            </a:ext>
          </a:extLst>
        </xdr:cNvPr>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a:extLst>
            <a:ext uri="{FF2B5EF4-FFF2-40B4-BE49-F238E27FC236}">
              <a16:creationId xmlns:a16="http://schemas.microsoft.com/office/drawing/2014/main" id="{1AC42F02-BB4C-42DA-BB5F-64916D477D54}"/>
            </a:ext>
          </a:extLst>
        </xdr:cNvPr>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FD79D691-1F2D-4152-B6EC-07807E63DD27}"/>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C7DA2F43-6A81-4BB5-8509-1E62A2B4962B}"/>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122572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A945038C-260D-4E61-9648-F4E4A794DFA8}"/>
            </a:ext>
          </a:extLst>
        </xdr:cNvPr>
        <xdr:cNvSpPr txBox="1"/>
      </xdr:nvSpPr>
      <xdr:spPr>
        <a:xfrm>
          <a:off x="4673600" y="989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a:extLst>
            <a:ext uri="{FF2B5EF4-FFF2-40B4-BE49-F238E27FC236}">
              <a16:creationId xmlns:a16="http://schemas.microsoft.com/office/drawing/2014/main" id="{CB35B7BC-FDEF-4635-BE75-C6A7BA20BEE8}"/>
            </a:ext>
          </a:extLst>
        </xdr:cNvPr>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a:extLst>
            <a:ext uri="{FF2B5EF4-FFF2-40B4-BE49-F238E27FC236}">
              <a16:creationId xmlns:a16="http://schemas.microsoft.com/office/drawing/2014/main" id="{2EE09318-7165-496D-A531-8A3FF35EDFCD}"/>
            </a:ext>
          </a:extLst>
        </xdr:cNvPr>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130192</xdr:rowOff>
    </xdr:from>
    <xdr:ext cx="405111" cy="259045"/>
    <xdr:sp macro="" textlink="">
      <xdr:nvSpPr>
        <xdr:cNvPr id="80" name="n_1aveValue【体育館・プール】&#10;有形固定資産減価償却率">
          <a:extLst>
            <a:ext uri="{FF2B5EF4-FFF2-40B4-BE49-F238E27FC236}">
              <a16:creationId xmlns:a16="http://schemas.microsoft.com/office/drawing/2014/main" id="{7759B6D7-B293-45F3-955A-B252F5DE7A90}"/>
            </a:ext>
          </a:extLst>
        </xdr:cNvPr>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a:extLst>
            <a:ext uri="{FF2B5EF4-FFF2-40B4-BE49-F238E27FC236}">
              <a16:creationId xmlns:a16="http://schemas.microsoft.com/office/drawing/2014/main" id="{2ECC7A15-C4BB-4DCF-81AA-026849E9B6A8}"/>
            </a:ext>
          </a:extLst>
        </xdr:cNvPr>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a:extLst>
            <a:ext uri="{FF2B5EF4-FFF2-40B4-BE49-F238E27FC236}">
              <a16:creationId xmlns:a16="http://schemas.microsoft.com/office/drawing/2014/main" id="{C65C1A31-CE9A-493C-BFE6-0EDF1BD1C348}"/>
            </a:ext>
          </a:extLst>
        </xdr:cNvPr>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857C5C26-BD3F-4EE7-AFA1-3D1C54D3B08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AC53C6E8-9CE1-41C9-B6F6-C67104E2CFC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B8CBFFB-30E7-4BB4-877E-A40A40A8C13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EF71E59-12FE-4AED-875C-13654CD205F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CD95F15-AF6E-494F-984F-0A92B37951D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88" name="楕円 87">
          <a:extLst>
            <a:ext uri="{FF2B5EF4-FFF2-40B4-BE49-F238E27FC236}">
              <a16:creationId xmlns:a16="http://schemas.microsoft.com/office/drawing/2014/main" id="{B156E85D-6751-408D-972A-5AC4143B56FB}"/>
            </a:ext>
          </a:extLst>
        </xdr:cNvPr>
        <xdr:cNvSpPr/>
      </xdr:nvSpPr>
      <xdr:spPr>
        <a:xfrm>
          <a:off x="45847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43832</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F915F4EA-0309-4479-96FA-409325853431}"/>
            </a:ext>
          </a:extLst>
        </xdr:cNvPr>
        <xdr:cNvSpPr txBox="1"/>
      </xdr:nvSpPr>
      <xdr:spPr>
        <a:xfrm>
          <a:off x="4673600"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95885</xdr:rowOff>
    </xdr:from>
    <xdr:to>
      <xdr:col>20</xdr:col>
      <xdr:colOff>38100</xdr:colOff>
      <xdr:row>60</xdr:row>
      <xdr:rowOff>26035</xdr:rowOff>
    </xdr:to>
    <xdr:sp macro="" textlink="">
      <xdr:nvSpPr>
        <xdr:cNvPr id="90" name="楕円 89">
          <a:extLst>
            <a:ext uri="{FF2B5EF4-FFF2-40B4-BE49-F238E27FC236}">
              <a16:creationId xmlns:a16="http://schemas.microsoft.com/office/drawing/2014/main" id="{56EB03CA-25FD-424B-A0E1-3A32BFA22201}"/>
            </a:ext>
          </a:extLst>
        </xdr:cNvPr>
        <xdr:cNvSpPr/>
      </xdr:nvSpPr>
      <xdr:spPr>
        <a:xfrm>
          <a:off x="3746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116205</xdr:rowOff>
    </xdr:from>
    <xdr:to>
      <xdr:col>24</xdr:col>
      <xdr:colOff>63500</xdr:colOff>
      <xdr:row>59</xdr:row>
      <xdr:rowOff>146685</xdr:rowOff>
    </xdr:to>
    <xdr:cxnSp macro="">
      <xdr:nvCxnSpPr>
        <xdr:cNvPr id="91" name="直線コネクタ 90">
          <a:extLst>
            <a:ext uri="{FF2B5EF4-FFF2-40B4-BE49-F238E27FC236}">
              <a16:creationId xmlns:a16="http://schemas.microsoft.com/office/drawing/2014/main" id="{DA1785A1-AB75-4FEE-93AD-06496022D96B}"/>
            </a:ext>
          </a:extLst>
        </xdr:cNvPr>
        <xdr:cNvCxnSpPr/>
      </xdr:nvCxnSpPr>
      <xdr:spPr>
        <a:xfrm flipV="1">
          <a:off x="3797300" y="1023175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92" name="n_1mainValue【体育館・プール】&#10;有形固定資産減価償却率">
          <a:extLst>
            <a:ext uri="{FF2B5EF4-FFF2-40B4-BE49-F238E27FC236}">
              <a16:creationId xmlns:a16="http://schemas.microsoft.com/office/drawing/2014/main" id="{755CFD82-4BF5-4704-8769-9007E9AB52D6}"/>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a:extLst>
            <a:ext uri="{FF2B5EF4-FFF2-40B4-BE49-F238E27FC236}">
              <a16:creationId xmlns:a16="http://schemas.microsoft.com/office/drawing/2014/main" id="{B9F3DAA2-975E-4CA1-A541-8B1BA30D722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a:extLst>
            <a:ext uri="{FF2B5EF4-FFF2-40B4-BE49-F238E27FC236}">
              <a16:creationId xmlns:a16="http://schemas.microsoft.com/office/drawing/2014/main" id="{F0B74A8F-A7BC-4D59-B913-BF87C09D366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a:extLst>
            <a:ext uri="{FF2B5EF4-FFF2-40B4-BE49-F238E27FC236}">
              <a16:creationId xmlns:a16="http://schemas.microsoft.com/office/drawing/2014/main" id="{556BC85C-733D-4C8F-AD66-1B7BA72D494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a:extLst>
            <a:ext uri="{FF2B5EF4-FFF2-40B4-BE49-F238E27FC236}">
              <a16:creationId xmlns:a16="http://schemas.microsoft.com/office/drawing/2014/main" id="{8359FA9F-597C-4289-9B5A-C040F107ED2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a:extLst>
            <a:ext uri="{FF2B5EF4-FFF2-40B4-BE49-F238E27FC236}">
              <a16:creationId xmlns:a16="http://schemas.microsoft.com/office/drawing/2014/main" id="{3FC8AA19-5D2D-4010-A80F-8D5C6916CE8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a:extLst>
            <a:ext uri="{FF2B5EF4-FFF2-40B4-BE49-F238E27FC236}">
              <a16:creationId xmlns:a16="http://schemas.microsoft.com/office/drawing/2014/main" id="{E12F513F-1CA1-43D5-A9DD-83804A703B2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a:extLst>
            <a:ext uri="{FF2B5EF4-FFF2-40B4-BE49-F238E27FC236}">
              <a16:creationId xmlns:a16="http://schemas.microsoft.com/office/drawing/2014/main" id="{016F2678-AA4D-40C0-B20B-3101C4A0F6E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a:extLst>
            <a:ext uri="{FF2B5EF4-FFF2-40B4-BE49-F238E27FC236}">
              <a16:creationId xmlns:a16="http://schemas.microsoft.com/office/drawing/2014/main" id="{6A41EDA4-5070-4383-9A42-CDBF272ACE0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a:extLst>
            <a:ext uri="{FF2B5EF4-FFF2-40B4-BE49-F238E27FC236}">
              <a16:creationId xmlns:a16="http://schemas.microsoft.com/office/drawing/2014/main" id="{D51EE117-20C5-4CD1-B264-DE94AA95231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a:extLst>
            <a:ext uri="{FF2B5EF4-FFF2-40B4-BE49-F238E27FC236}">
              <a16:creationId xmlns:a16="http://schemas.microsoft.com/office/drawing/2014/main" id="{80D88FF0-4037-40B5-8802-B39C66D3DB4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a:extLst>
            <a:ext uri="{FF2B5EF4-FFF2-40B4-BE49-F238E27FC236}">
              <a16:creationId xmlns:a16="http://schemas.microsoft.com/office/drawing/2014/main" id="{220A50BB-E36B-40BF-9148-7419D720C05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a:extLst>
            <a:ext uri="{FF2B5EF4-FFF2-40B4-BE49-F238E27FC236}">
              <a16:creationId xmlns:a16="http://schemas.microsoft.com/office/drawing/2014/main" id="{6F56BD75-DD3A-4144-B05A-28A188D506EC}"/>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a:extLst>
            <a:ext uri="{FF2B5EF4-FFF2-40B4-BE49-F238E27FC236}">
              <a16:creationId xmlns:a16="http://schemas.microsoft.com/office/drawing/2014/main" id="{D376A4A9-C379-4661-AA56-EC8009DB595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a:extLst>
            <a:ext uri="{FF2B5EF4-FFF2-40B4-BE49-F238E27FC236}">
              <a16:creationId xmlns:a16="http://schemas.microsoft.com/office/drawing/2014/main" id="{C7929F6D-6E5C-428D-B2BC-26A082F4C98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a:extLst>
            <a:ext uri="{FF2B5EF4-FFF2-40B4-BE49-F238E27FC236}">
              <a16:creationId xmlns:a16="http://schemas.microsoft.com/office/drawing/2014/main" id="{09483307-B915-4CBC-A7ED-4CEA38600F4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a:extLst>
            <a:ext uri="{FF2B5EF4-FFF2-40B4-BE49-F238E27FC236}">
              <a16:creationId xmlns:a16="http://schemas.microsoft.com/office/drawing/2014/main" id="{9A1512FC-0718-49DC-A1CE-D547320D4A24}"/>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a:extLst>
            <a:ext uri="{FF2B5EF4-FFF2-40B4-BE49-F238E27FC236}">
              <a16:creationId xmlns:a16="http://schemas.microsoft.com/office/drawing/2014/main" id="{33E00231-F38C-4F63-AE34-72A7D00E8E5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a:extLst>
            <a:ext uri="{FF2B5EF4-FFF2-40B4-BE49-F238E27FC236}">
              <a16:creationId xmlns:a16="http://schemas.microsoft.com/office/drawing/2014/main" id="{AABCA6ED-1B10-4832-B2F7-10D888BCFF86}"/>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a:extLst>
            <a:ext uri="{FF2B5EF4-FFF2-40B4-BE49-F238E27FC236}">
              <a16:creationId xmlns:a16="http://schemas.microsoft.com/office/drawing/2014/main" id="{5103E5D0-33F8-4746-BD7A-4F7E255AC3D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a:extLst>
            <a:ext uri="{FF2B5EF4-FFF2-40B4-BE49-F238E27FC236}">
              <a16:creationId xmlns:a16="http://schemas.microsoft.com/office/drawing/2014/main" id="{A43BAEC8-ED24-4A2D-82DE-415DE8783A7A}"/>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a:extLst>
            <a:ext uri="{FF2B5EF4-FFF2-40B4-BE49-F238E27FC236}">
              <a16:creationId xmlns:a16="http://schemas.microsoft.com/office/drawing/2014/main" id="{6AC3222E-7E03-4B60-8EEB-DCECC435752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a:extLst>
            <a:ext uri="{FF2B5EF4-FFF2-40B4-BE49-F238E27FC236}">
              <a16:creationId xmlns:a16="http://schemas.microsoft.com/office/drawing/2014/main" id="{EAE7754A-EED9-47CF-97DC-823A2185D722}"/>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a:extLst>
            <a:ext uri="{FF2B5EF4-FFF2-40B4-BE49-F238E27FC236}">
              <a16:creationId xmlns:a16="http://schemas.microsoft.com/office/drawing/2014/main" id="{5A940D94-AA35-4BC1-9DEF-EFBCD3C08AA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a:extLst>
            <a:ext uri="{FF2B5EF4-FFF2-40B4-BE49-F238E27FC236}">
              <a16:creationId xmlns:a16="http://schemas.microsoft.com/office/drawing/2014/main" id="{2AE3EF7F-4698-463B-959B-026023044033}"/>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a:extLst>
            <a:ext uri="{FF2B5EF4-FFF2-40B4-BE49-F238E27FC236}">
              <a16:creationId xmlns:a16="http://schemas.microsoft.com/office/drawing/2014/main" id="{A96EF0D9-3DD2-4A37-8B8D-6836B461E1E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a:extLst>
            <a:ext uri="{FF2B5EF4-FFF2-40B4-BE49-F238E27FC236}">
              <a16:creationId xmlns:a16="http://schemas.microsoft.com/office/drawing/2014/main" id="{D089F2EF-91C3-44AA-B2B4-8EDCF7BA65F6}"/>
            </a:ext>
          </a:extLst>
        </xdr:cNvPr>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a:extLst>
            <a:ext uri="{FF2B5EF4-FFF2-40B4-BE49-F238E27FC236}">
              <a16:creationId xmlns:a16="http://schemas.microsoft.com/office/drawing/2014/main" id="{2F887FD9-AEA4-4EEE-B157-848F6F1D1781}"/>
            </a:ext>
          </a:extLst>
        </xdr:cNvPr>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a:extLst>
            <a:ext uri="{FF2B5EF4-FFF2-40B4-BE49-F238E27FC236}">
              <a16:creationId xmlns:a16="http://schemas.microsoft.com/office/drawing/2014/main" id="{BB30A64A-D4ED-43F3-9FEB-8F4CACF4F035}"/>
            </a:ext>
          </a:extLst>
        </xdr:cNvPr>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a:extLst>
            <a:ext uri="{FF2B5EF4-FFF2-40B4-BE49-F238E27FC236}">
              <a16:creationId xmlns:a16="http://schemas.microsoft.com/office/drawing/2014/main" id="{E31A0214-4D70-4433-B29E-B50C2632DFEB}"/>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a:extLst>
            <a:ext uri="{FF2B5EF4-FFF2-40B4-BE49-F238E27FC236}">
              <a16:creationId xmlns:a16="http://schemas.microsoft.com/office/drawing/2014/main" id="{2FFF03F8-7285-4006-9CE6-D1CA4EBB02CB}"/>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3" name="【体育館・プール】&#10;一人当たり面積平均値テキスト">
          <a:extLst>
            <a:ext uri="{FF2B5EF4-FFF2-40B4-BE49-F238E27FC236}">
              <a16:creationId xmlns:a16="http://schemas.microsoft.com/office/drawing/2014/main" id="{BE263AB5-2699-4D1F-BA5E-0E25B53126B1}"/>
            </a:ext>
          </a:extLst>
        </xdr:cNvPr>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a:extLst>
            <a:ext uri="{FF2B5EF4-FFF2-40B4-BE49-F238E27FC236}">
              <a16:creationId xmlns:a16="http://schemas.microsoft.com/office/drawing/2014/main" id="{81E12704-A44D-4D32-9777-20025ED60F00}"/>
            </a:ext>
          </a:extLst>
        </xdr:cNvPr>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a:extLst>
            <a:ext uri="{FF2B5EF4-FFF2-40B4-BE49-F238E27FC236}">
              <a16:creationId xmlns:a16="http://schemas.microsoft.com/office/drawing/2014/main" id="{E6D4BA7A-9C5F-4E44-A45B-A92AB6F8B2A5}"/>
            </a:ext>
          </a:extLst>
        </xdr:cNvPr>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6" name="n_1aveValue【体育館・プール】&#10;一人当たり面積">
          <a:extLst>
            <a:ext uri="{FF2B5EF4-FFF2-40B4-BE49-F238E27FC236}">
              <a16:creationId xmlns:a16="http://schemas.microsoft.com/office/drawing/2014/main" id="{CE2DB017-B469-416E-965E-463763DB9734}"/>
            </a:ext>
          </a:extLst>
        </xdr:cNvPr>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7" name="フローチャート: 判断 126">
          <a:extLst>
            <a:ext uri="{FF2B5EF4-FFF2-40B4-BE49-F238E27FC236}">
              <a16:creationId xmlns:a16="http://schemas.microsoft.com/office/drawing/2014/main" id="{2C22F224-9855-4E3F-B194-7AE96B11A399}"/>
            </a:ext>
          </a:extLst>
        </xdr:cNvPr>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28" name="n_2aveValue【体育館・プール】&#10;一人当たり面積">
          <a:extLst>
            <a:ext uri="{FF2B5EF4-FFF2-40B4-BE49-F238E27FC236}">
              <a16:creationId xmlns:a16="http://schemas.microsoft.com/office/drawing/2014/main" id="{0EB84037-4874-4E61-A9C5-158E1D99BFE9}"/>
            </a:ext>
          </a:extLst>
        </xdr:cNvPr>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36FF7BE4-FB9D-4456-9174-A2E0CA355D9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FBB72298-2EBA-46E7-A011-566FBB0B7FD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3A1995B2-BE53-4A6C-A69B-CCBE955E39B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AB30A1B-3CA3-4489-B723-FB66B4DA508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622A3B05-1D36-4435-AD9D-DD045F03D4C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65460</xdr:rowOff>
    </xdr:from>
    <xdr:to>
      <xdr:col>55</xdr:col>
      <xdr:colOff>50800</xdr:colOff>
      <xdr:row>63</xdr:row>
      <xdr:rowOff>167060</xdr:rowOff>
    </xdr:to>
    <xdr:sp macro="" textlink="">
      <xdr:nvSpPr>
        <xdr:cNvPr id="134" name="楕円 133">
          <a:extLst>
            <a:ext uri="{FF2B5EF4-FFF2-40B4-BE49-F238E27FC236}">
              <a16:creationId xmlns:a16="http://schemas.microsoft.com/office/drawing/2014/main" id="{E84889C9-B67E-4C42-BE0F-94E5478B66A6}"/>
            </a:ext>
          </a:extLst>
        </xdr:cNvPr>
        <xdr:cNvSpPr/>
      </xdr:nvSpPr>
      <xdr:spPr>
        <a:xfrm>
          <a:off x="10426700" y="1086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88337</xdr:rowOff>
    </xdr:from>
    <xdr:ext cx="469744" cy="259045"/>
    <xdr:sp macro="" textlink="">
      <xdr:nvSpPr>
        <xdr:cNvPr id="135" name="【体育館・プール】&#10;一人当たり面積該当値テキスト">
          <a:extLst>
            <a:ext uri="{FF2B5EF4-FFF2-40B4-BE49-F238E27FC236}">
              <a16:creationId xmlns:a16="http://schemas.microsoft.com/office/drawing/2014/main" id="{43EDC873-51DA-4730-9E6E-EBCA7118F0AB}"/>
            </a:ext>
          </a:extLst>
        </xdr:cNvPr>
        <xdr:cNvSpPr txBox="1"/>
      </xdr:nvSpPr>
      <xdr:spPr>
        <a:xfrm>
          <a:off x="10515600" y="1071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68399</xdr:rowOff>
    </xdr:from>
    <xdr:to>
      <xdr:col>50</xdr:col>
      <xdr:colOff>165100</xdr:colOff>
      <xdr:row>63</xdr:row>
      <xdr:rowOff>169999</xdr:rowOff>
    </xdr:to>
    <xdr:sp macro="" textlink="">
      <xdr:nvSpPr>
        <xdr:cNvPr id="136" name="楕円 135">
          <a:extLst>
            <a:ext uri="{FF2B5EF4-FFF2-40B4-BE49-F238E27FC236}">
              <a16:creationId xmlns:a16="http://schemas.microsoft.com/office/drawing/2014/main" id="{49D98E1B-BDC9-4C97-8EF0-1ABF946A0FD1}"/>
            </a:ext>
          </a:extLst>
        </xdr:cNvPr>
        <xdr:cNvSpPr/>
      </xdr:nvSpPr>
      <xdr:spPr>
        <a:xfrm>
          <a:off x="9588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116260</xdr:rowOff>
    </xdr:from>
    <xdr:to>
      <xdr:col>55</xdr:col>
      <xdr:colOff>0</xdr:colOff>
      <xdr:row>63</xdr:row>
      <xdr:rowOff>119199</xdr:rowOff>
    </xdr:to>
    <xdr:cxnSp macro="">
      <xdr:nvCxnSpPr>
        <xdr:cNvPr id="137" name="直線コネクタ 136">
          <a:extLst>
            <a:ext uri="{FF2B5EF4-FFF2-40B4-BE49-F238E27FC236}">
              <a16:creationId xmlns:a16="http://schemas.microsoft.com/office/drawing/2014/main" id="{233405F0-862C-4877-BA84-4EB5E5C58553}"/>
            </a:ext>
          </a:extLst>
        </xdr:cNvPr>
        <xdr:cNvCxnSpPr/>
      </xdr:nvCxnSpPr>
      <xdr:spPr>
        <a:xfrm flipV="1">
          <a:off x="9639300" y="10917610"/>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15076</xdr:rowOff>
    </xdr:from>
    <xdr:ext cx="469744" cy="259045"/>
    <xdr:sp macro="" textlink="">
      <xdr:nvSpPr>
        <xdr:cNvPr id="138" name="n_1mainValue【体育館・プール】&#10;一人当たり面積">
          <a:extLst>
            <a:ext uri="{FF2B5EF4-FFF2-40B4-BE49-F238E27FC236}">
              <a16:creationId xmlns:a16="http://schemas.microsoft.com/office/drawing/2014/main" id="{340FD00F-62F5-4145-B8EA-25359FCE65D8}"/>
            </a:ext>
          </a:extLst>
        </xdr:cNvPr>
        <xdr:cNvSpPr txBox="1"/>
      </xdr:nvSpPr>
      <xdr:spPr>
        <a:xfrm>
          <a:off x="9391727" y="1064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a:extLst>
            <a:ext uri="{FF2B5EF4-FFF2-40B4-BE49-F238E27FC236}">
              <a16:creationId xmlns:a16="http://schemas.microsoft.com/office/drawing/2014/main" id="{1D5ACD6E-DC5B-47AD-964F-7CB94CE2976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a:extLst>
            <a:ext uri="{FF2B5EF4-FFF2-40B4-BE49-F238E27FC236}">
              <a16:creationId xmlns:a16="http://schemas.microsoft.com/office/drawing/2014/main" id="{B1797141-A5EB-431F-906A-2BC7207BBE2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a:extLst>
            <a:ext uri="{FF2B5EF4-FFF2-40B4-BE49-F238E27FC236}">
              <a16:creationId xmlns:a16="http://schemas.microsoft.com/office/drawing/2014/main" id="{D91858B4-B37E-47C5-86A3-1C67197ECA0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a:extLst>
            <a:ext uri="{FF2B5EF4-FFF2-40B4-BE49-F238E27FC236}">
              <a16:creationId xmlns:a16="http://schemas.microsoft.com/office/drawing/2014/main" id="{F3D09668-8EC2-4614-B691-E44A429932E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a:extLst>
            <a:ext uri="{FF2B5EF4-FFF2-40B4-BE49-F238E27FC236}">
              <a16:creationId xmlns:a16="http://schemas.microsoft.com/office/drawing/2014/main" id="{48CB9052-82A9-4F0A-A892-25C718F1CAB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a:extLst>
            <a:ext uri="{FF2B5EF4-FFF2-40B4-BE49-F238E27FC236}">
              <a16:creationId xmlns:a16="http://schemas.microsoft.com/office/drawing/2014/main" id="{222D78ED-FF99-409F-AB8B-1806C3DCC00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a:extLst>
            <a:ext uri="{FF2B5EF4-FFF2-40B4-BE49-F238E27FC236}">
              <a16:creationId xmlns:a16="http://schemas.microsoft.com/office/drawing/2014/main" id="{E21CEE92-7450-4A36-BD10-0FC25168A0F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a:extLst>
            <a:ext uri="{FF2B5EF4-FFF2-40B4-BE49-F238E27FC236}">
              <a16:creationId xmlns:a16="http://schemas.microsoft.com/office/drawing/2014/main" id="{2FFB782F-A106-4866-93C1-B606AA4878D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a:extLst>
            <a:ext uri="{FF2B5EF4-FFF2-40B4-BE49-F238E27FC236}">
              <a16:creationId xmlns:a16="http://schemas.microsoft.com/office/drawing/2014/main" id="{289A0A22-DA29-48FA-89BC-23E86ADD496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a:extLst>
            <a:ext uri="{FF2B5EF4-FFF2-40B4-BE49-F238E27FC236}">
              <a16:creationId xmlns:a16="http://schemas.microsoft.com/office/drawing/2014/main" id="{614A75AE-498A-4449-882F-17D8C1BBD1C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9" name="直線コネクタ 148">
          <a:extLst>
            <a:ext uri="{FF2B5EF4-FFF2-40B4-BE49-F238E27FC236}">
              <a16:creationId xmlns:a16="http://schemas.microsoft.com/office/drawing/2014/main" id="{3EDAB108-6FC2-4AF0-BF34-A42404B3553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0" name="テキスト ボックス 149">
          <a:extLst>
            <a:ext uri="{FF2B5EF4-FFF2-40B4-BE49-F238E27FC236}">
              <a16:creationId xmlns:a16="http://schemas.microsoft.com/office/drawing/2014/main" id="{C6E25D22-E502-4612-8C68-92F00EAD4CFB}"/>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1" name="直線コネクタ 150">
          <a:extLst>
            <a:ext uri="{FF2B5EF4-FFF2-40B4-BE49-F238E27FC236}">
              <a16:creationId xmlns:a16="http://schemas.microsoft.com/office/drawing/2014/main" id="{D815C8D8-EB83-4690-A64C-9741E3E94EE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2" name="テキスト ボックス 151">
          <a:extLst>
            <a:ext uri="{FF2B5EF4-FFF2-40B4-BE49-F238E27FC236}">
              <a16:creationId xmlns:a16="http://schemas.microsoft.com/office/drawing/2014/main" id="{742F5640-D698-4615-B11E-8D0DC3CFD5C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3" name="直線コネクタ 152">
          <a:extLst>
            <a:ext uri="{FF2B5EF4-FFF2-40B4-BE49-F238E27FC236}">
              <a16:creationId xmlns:a16="http://schemas.microsoft.com/office/drawing/2014/main" id="{B7ABA413-AB47-4CE6-A218-BA7B2697184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4" name="テキスト ボックス 153">
          <a:extLst>
            <a:ext uri="{FF2B5EF4-FFF2-40B4-BE49-F238E27FC236}">
              <a16:creationId xmlns:a16="http://schemas.microsoft.com/office/drawing/2014/main" id="{516AE33E-3B5D-4AB7-B5F8-B4F379D9E70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5" name="直線コネクタ 154">
          <a:extLst>
            <a:ext uri="{FF2B5EF4-FFF2-40B4-BE49-F238E27FC236}">
              <a16:creationId xmlns:a16="http://schemas.microsoft.com/office/drawing/2014/main" id="{CEBD5C1D-F4F5-48F5-9141-41808494F47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6" name="テキスト ボックス 155">
          <a:extLst>
            <a:ext uri="{FF2B5EF4-FFF2-40B4-BE49-F238E27FC236}">
              <a16:creationId xmlns:a16="http://schemas.microsoft.com/office/drawing/2014/main" id="{AB612D54-5944-44CC-9966-D905E32FEEE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7" name="直線コネクタ 156">
          <a:extLst>
            <a:ext uri="{FF2B5EF4-FFF2-40B4-BE49-F238E27FC236}">
              <a16:creationId xmlns:a16="http://schemas.microsoft.com/office/drawing/2014/main" id="{F94C7FA6-9BD3-4B71-B01E-344A5AAE6CB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8" name="テキスト ボックス 157">
          <a:extLst>
            <a:ext uri="{FF2B5EF4-FFF2-40B4-BE49-F238E27FC236}">
              <a16:creationId xmlns:a16="http://schemas.microsoft.com/office/drawing/2014/main" id="{8A662F58-15B7-42BF-9B81-8833B2F573C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9" name="直線コネクタ 158">
          <a:extLst>
            <a:ext uri="{FF2B5EF4-FFF2-40B4-BE49-F238E27FC236}">
              <a16:creationId xmlns:a16="http://schemas.microsoft.com/office/drawing/2014/main" id="{6B356823-CF68-4C1B-B42A-DCA1A4694AD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0" name="テキスト ボックス 159">
          <a:extLst>
            <a:ext uri="{FF2B5EF4-FFF2-40B4-BE49-F238E27FC236}">
              <a16:creationId xmlns:a16="http://schemas.microsoft.com/office/drawing/2014/main" id="{053DC871-810D-490B-889D-CC1A0C4E44F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1" name="直線コネクタ 160">
          <a:extLst>
            <a:ext uri="{FF2B5EF4-FFF2-40B4-BE49-F238E27FC236}">
              <a16:creationId xmlns:a16="http://schemas.microsoft.com/office/drawing/2014/main" id="{49DA53F3-195F-4436-8B9C-1CF0112A547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2" name="テキスト ボックス 161">
          <a:extLst>
            <a:ext uri="{FF2B5EF4-FFF2-40B4-BE49-F238E27FC236}">
              <a16:creationId xmlns:a16="http://schemas.microsoft.com/office/drawing/2014/main" id="{A4859150-08D3-40F5-AB42-F0ED9382EB6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3" name="【福祉施設】&#10;有形固定資産減価償却率グラフ枠">
          <a:extLst>
            <a:ext uri="{FF2B5EF4-FFF2-40B4-BE49-F238E27FC236}">
              <a16:creationId xmlns:a16="http://schemas.microsoft.com/office/drawing/2014/main" id="{CD7817EB-ABEB-4A8F-B816-284EBB7BD74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64" name="直線コネクタ 163">
          <a:extLst>
            <a:ext uri="{FF2B5EF4-FFF2-40B4-BE49-F238E27FC236}">
              <a16:creationId xmlns:a16="http://schemas.microsoft.com/office/drawing/2014/main" id="{00507475-88B9-49F5-AAA1-2B6386E29DD5}"/>
            </a:ext>
          </a:extLst>
        </xdr:cNvPr>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65" name="【福祉施設】&#10;有形固定資産減価償却率最小値テキスト">
          <a:extLst>
            <a:ext uri="{FF2B5EF4-FFF2-40B4-BE49-F238E27FC236}">
              <a16:creationId xmlns:a16="http://schemas.microsoft.com/office/drawing/2014/main" id="{482DCF76-048C-428D-9BDF-FD2695E64622}"/>
            </a:ext>
          </a:extLst>
        </xdr:cNvPr>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66" name="直線コネクタ 165">
          <a:extLst>
            <a:ext uri="{FF2B5EF4-FFF2-40B4-BE49-F238E27FC236}">
              <a16:creationId xmlns:a16="http://schemas.microsoft.com/office/drawing/2014/main" id="{0CE5EAF1-713C-47C2-9DD2-CBD961485378}"/>
            </a:ext>
          </a:extLst>
        </xdr:cNvPr>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7" name="【福祉施設】&#10;有形固定資産減価償却率最大値テキスト">
          <a:extLst>
            <a:ext uri="{FF2B5EF4-FFF2-40B4-BE49-F238E27FC236}">
              <a16:creationId xmlns:a16="http://schemas.microsoft.com/office/drawing/2014/main" id="{879348F2-60AA-4DFF-A26A-9E4A0477E8D7}"/>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8" name="直線コネクタ 167">
          <a:extLst>
            <a:ext uri="{FF2B5EF4-FFF2-40B4-BE49-F238E27FC236}">
              <a16:creationId xmlns:a16="http://schemas.microsoft.com/office/drawing/2014/main" id="{6B58BDEA-F85D-4919-BC26-FEC64EA76DA4}"/>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69" name="【福祉施設】&#10;有形固定資産減価償却率平均値テキスト">
          <a:extLst>
            <a:ext uri="{FF2B5EF4-FFF2-40B4-BE49-F238E27FC236}">
              <a16:creationId xmlns:a16="http://schemas.microsoft.com/office/drawing/2014/main" id="{0347AD95-617F-4297-BE1D-C47E42C53318}"/>
            </a:ext>
          </a:extLst>
        </xdr:cNvPr>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0" name="フローチャート: 判断 169">
          <a:extLst>
            <a:ext uri="{FF2B5EF4-FFF2-40B4-BE49-F238E27FC236}">
              <a16:creationId xmlns:a16="http://schemas.microsoft.com/office/drawing/2014/main" id="{43364B82-8FE1-4A1E-996B-F61370C8B66A}"/>
            </a:ext>
          </a:extLst>
        </xdr:cNvPr>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1" name="フローチャート: 判断 170">
          <a:extLst>
            <a:ext uri="{FF2B5EF4-FFF2-40B4-BE49-F238E27FC236}">
              <a16:creationId xmlns:a16="http://schemas.microsoft.com/office/drawing/2014/main" id="{2ED7E089-AEF6-4079-BA44-761A3B7A8BA4}"/>
            </a:ext>
          </a:extLst>
        </xdr:cNvPr>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172" name="n_1aveValue【福祉施設】&#10;有形固定資産減価償却率">
          <a:extLst>
            <a:ext uri="{FF2B5EF4-FFF2-40B4-BE49-F238E27FC236}">
              <a16:creationId xmlns:a16="http://schemas.microsoft.com/office/drawing/2014/main" id="{95D7C36D-17F6-495E-B63A-D54E323E5B05}"/>
            </a:ext>
          </a:extLst>
        </xdr:cNvPr>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73" name="フローチャート: 判断 172">
          <a:extLst>
            <a:ext uri="{FF2B5EF4-FFF2-40B4-BE49-F238E27FC236}">
              <a16:creationId xmlns:a16="http://schemas.microsoft.com/office/drawing/2014/main" id="{25AE8A1B-F4D6-4B63-AC2E-1AE8FCAB834E}"/>
            </a:ext>
          </a:extLst>
        </xdr:cNvPr>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159311</xdr:rowOff>
    </xdr:from>
    <xdr:ext cx="405111" cy="259045"/>
    <xdr:sp macro="" textlink="">
      <xdr:nvSpPr>
        <xdr:cNvPr id="174" name="n_2aveValue【福祉施設】&#10;有形固定資産減価償却率">
          <a:extLst>
            <a:ext uri="{FF2B5EF4-FFF2-40B4-BE49-F238E27FC236}">
              <a16:creationId xmlns:a16="http://schemas.microsoft.com/office/drawing/2014/main" id="{A15F88F4-0355-4D5F-91B4-DA52AFFB2773}"/>
            </a:ext>
          </a:extLst>
        </xdr:cNvPr>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89AAF9CE-1BB3-42AC-BD72-03FB8DF3664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a:extLst>
            <a:ext uri="{FF2B5EF4-FFF2-40B4-BE49-F238E27FC236}">
              <a16:creationId xmlns:a16="http://schemas.microsoft.com/office/drawing/2014/main" id="{1882A7F1-1790-46DE-9BDE-7D0692091B6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660DDAB1-3FFD-4481-8278-B122F7B879D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356A4C24-F697-4FB8-B5FF-AE58EEB73F3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D821BF8D-C4A3-4BBB-ABDE-F171BAA8E11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60779</xdr:rowOff>
    </xdr:from>
    <xdr:to>
      <xdr:col>24</xdr:col>
      <xdr:colOff>114300</xdr:colOff>
      <xdr:row>81</xdr:row>
      <xdr:rowOff>162379</xdr:rowOff>
    </xdr:to>
    <xdr:sp macro="" textlink="">
      <xdr:nvSpPr>
        <xdr:cNvPr id="180" name="楕円 179">
          <a:extLst>
            <a:ext uri="{FF2B5EF4-FFF2-40B4-BE49-F238E27FC236}">
              <a16:creationId xmlns:a16="http://schemas.microsoft.com/office/drawing/2014/main" id="{3EAAC8BB-94FF-4258-BFD7-C9703FF71041}"/>
            </a:ext>
          </a:extLst>
        </xdr:cNvPr>
        <xdr:cNvSpPr/>
      </xdr:nvSpPr>
      <xdr:spPr>
        <a:xfrm>
          <a:off x="45847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83656</xdr:rowOff>
    </xdr:from>
    <xdr:ext cx="405111" cy="259045"/>
    <xdr:sp macro="" textlink="">
      <xdr:nvSpPr>
        <xdr:cNvPr id="181" name="【福祉施設】&#10;有形固定資産減価償却率該当値テキスト">
          <a:extLst>
            <a:ext uri="{FF2B5EF4-FFF2-40B4-BE49-F238E27FC236}">
              <a16:creationId xmlns:a16="http://schemas.microsoft.com/office/drawing/2014/main" id="{96EA965B-2909-4909-BC30-95F6DC58E726}"/>
            </a:ext>
          </a:extLst>
        </xdr:cNvPr>
        <xdr:cNvSpPr txBox="1"/>
      </xdr:nvSpPr>
      <xdr:spPr>
        <a:xfrm>
          <a:off x="4673600" y="13799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91802</xdr:rowOff>
    </xdr:from>
    <xdr:to>
      <xdr:col>20</xdr:col>
      <xdr:colOff>38100</xdr:colOff>
      <xdr:row>82</xdr:row>
      <xdr:rowOff>21952</xdr:rowOff>
    </xdr:to>
    <xdr:sp macro="" textlink="">
      <xdr:nvSpPr>
        <xdr:cNvPr id="182" name="楕円 181">
          <a:extLst>
            <a:ext uri="{FF2B5EF4-FFF2-40B4-BE49-F238E27FC236}">
              <a16:creationId xmlns:a16="http://schemas.microsoft.com/office/drawing/2014/main" id="{6DD0D789-DE7C-43D8-BF99-A009847571C2}"/>
            </a:ext>
          </a:extLst>
        </xdr:cNvPr>
        <xdr:cNvSpPr/>
      </xdr:nvSpPr>
      <xdr:spPr>
        <a:xfrm>
          <a:off x="37465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111579</xdr:rowOff>
    </xdr:from>
    <xdr:to>
      <xdr:col>24</xdr:col>
      <xdr:colOff>63500</xdr:colOff>
      <xdr:row>81</xdr:row>
      <xdr:rowOff>142602</xdr:rowOff>
    </xdr:to>
    <xdr:cxnSp macro="">
      <xdr:nvCxnSpPr>
        <xdr:cNvPr id="183" name="直線コネクタ 182">
          <a:extLst>
            <a:ext uri="{FF2B5EF4-FFF2-40B4-BE49-F238E27FC236}">
              <a16:creationId xmlns:a16="http://schemas.microsoft.com/office/drawing/2014/main" id="{882EC3BB-E688-4766-9CC2-99820E8EAA68}"/>
            </a:ext>
          </a:extLst>
        </xdr:cNvPr>
        <xdr:cNvCxnSpPr/>
      </xdr:nvCxnSpPr>
      <xdr:spPr>
        <a:xfrm flipV="1">
          <a:off x="3797300" y="13999029"/>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38479</xdr:rowOff>
    </xdr:from>
    <xdr:ext cx="405111" cy="259045"/>
    <xdr:sp macro="" textlink="">
      <xdr:nvSpPr>
        <xdr:cNvPr id="184" name="n_1mainValue【福祉施設】&#10;有形固定資産減価償却率">
          <a:extLst>
            <a:ext uri="{FF2B5EF4-FFF2-40B4-BE49-F238E27FC236}">
              <a16:creationId xmlns:a16="http://schemas.microsoft.com/office/drawing/2014/main" id="{A66EDB42-1CAC-4754-B52A-B078405C745F}"/>
            </a:ext>
          </a:extLst>
        </xdr:cNvPr>
        <xdr:cNvSpPr txBox="1"/>
      </xdr:nvSpPr>
      <xdr:spPr>
        <a:xfrm>
          <a:off x="35820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5" name="正方形/長方形 184">
          <a:extLst>
            <a:ext uri="{FF2B5EF4-FFF2-40B4-BE49-F238E27FC236}">
              <a16:creationId xmlns:a16="http://schemas.microsoft.com/office/drawing/2014/main" id="{4E5729B3-4B11-4DC7-BF14-9FF014D9686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6" name="正方形/長方形 185">
          <a:extLst>
            <a:ext uri="{FF2B5EF4-FFF2-40B4-BE49-F238E27FC236}">
              <a16:creationId xmlns:a16="http://schemas.microsoft.com/office/drawing/2014/main" id="{614331F0-CFC9-4673-8A71-ED01BDD1249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7" name="正方形/長方形 186">
          <a:extLst>
            <a:ext uri="{FF2B5EF4-FFF2-40B4-BE49-F238E27FC236}">
              <a16:creationId xmlns:a16="http://schemas.microsoft.com/office/drawing/2014/main" id="{3121B555-788D-4D71-98D2-6EE81BE03B5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8" name="正方形/長方形 187">
          <a:extLst>
            <a:ext uri="{FF2B5EF4-FFF2-40B4-BE49-F238E27FC236}">
              <a16:creationId xmlns:a16="http://schemas.microsoft.com/office/drawing/2014/main" id="{7C8551F5-A809-4824-93D2-B0193FD0DD5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9" name="正方形/長方形 188">
          <a:extLst>
            <a:ext uri="{FF2B5EF4-FFF2-40B4-BE49-F238E27FC236}">
              <a16:creationId xmlns:a16="http://schemas.microsoft.com/office/drawing/2014/main" id="{E656BA3D-69F6-4A3E-88D7-C67BBF4939F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0" name="正方形/長方形 189">
          <a:extLst>
            <a:ext uri="{FF2B5EF4-FFF2-40B4-BE49-F238E27FC236}">
              <a16:creationId xmlns:a16="http://schemas.microsoft.com/office/drawing/2014/main" id="{24807239-C13E-4307-8AA7-CF458A103EA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1" name="正方形/長方形 190">
          <a:extLst>
            <a:ext uri="{FF2B5EF4-FFF2-40B4-BE49-F238E27FC236}">
              <a16:creationId xmlns:a16="http://schemas.microsoft.com/office/drawing/2014/main" id="{1CC0E676-978E-40A0-90A4-423E06D262C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2" name="正方形/長方形 191">
          <a:extLst>
            <a:ext uri="{FF2B5EF4-FFF2-40B4-BE49-F238E27FC236}">
              <a16:creationId xmlns:a16="http://schemas.microsoft.com/office/drawing/2014/main" id="{F7A0C8AA-0B86-44F3-84F7-93DF3064413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3" name="テキスト ボックス 192">
          <a:extLst>
            <a:ext uri="{FF2B5EF4-FFF2-40B4-BE49-F238E27FC236}">
              <a16:creationId xmlns:a16="http://schemas.microsoft.com/office/drawing/2014/main" id="{42A6EBF2-2698-4AAC-8D08-478713B077D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4" name="直線コネクタ 193">
          <a:extLst>
            <a:ext uri="{FF2B5EF4-FFF2-40B4-BE49-F238E27FC236}">
              <a16:creationId xmlns:a16="http://schemas.microsoft.com/office/drawing/2014/main" id="{5B7C9BA2-8D90-46B3-985E-EDAD35CAF8C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5" name="直線コネクタ 194">
          <a:extLst>
            <a:ext uri="{FF2B5EF4-FFF2-40B4-BE49-F238E27FC236}">
              <a16:creationId xmlns:a16="http://schemas.microsoft.com/office/drawing/2014/main" id="{8184623C-D2E3-4946-B795-998EE716DDF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6" name="テキスト ボックス 195">
          <a:extLst>
            <a:ext uri="{FF2B5EF4-FFF2-40B4-BE49-F238E27FC236}">
              <a16:creationId xmlns:a16="http://schemas.microsoft.com/office/drawing/2014/main" id="{F6CB80DA-C21F-46D8-9EB8-3072C5944A7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7" name="直線コネクタ 196">
          <a:extLst>
            <a:ext uri="{FF2B5EF4-FFF2-40B4-BE49-F238E27FC236}">
              <a16:creationId xmlns:a16="http://schemas.microsoft.com/office/drawing/2014/main" id="{F247BCA1-73A1-46E0-9C21-B2FB6DAC7EB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8" name="テキスト ボックス 197">
          <a:extLst>
            <a:ext uri="{FF2B5EF4-FFF2-40B4-BE49-F238E27FC236}">
              <a16:creationId xmlns:a16="http://schemas.microsoft.com/office/drawing/2014/main" id="{251C8C27-A301-4BDE-9455-287D1F943D6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9" name="直線コネクタ 198">
          <a:extLst>
            <a:ext uri="{FF2B5EF4-FFF2-40B4-BE49-F238E27FC236}">
              <a16:creationId xmlns:a16="http://schemas.microsoft.com/office/drawing/2014/main" id="{4F62661C-25EA-490C-BCB0-0C827B04CC4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0" name="テキスト ボックス 199">
          <a:extLst>
            <a:ext uri="{FF2B5EF4-FFF2-40B4-BE49-F238E27FC236}">
              <a16:creationId xmlns:a16="http://schemas.microsoft.com/office/drawing/2014/main" id="{6A95E4E4-A73F-4278-95D7-E9DFDB218C5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1" name="直線コネクタ 200">
          <a:extLst>
            <a:ext uri="{FF2B5EF4-FFF2-40B4-BE49-F238E27FC236}">
              <a16:creationId xmlns:a16="http://schemas.microsoft.com/office/drawing/2014/main" id="{F084C266-0CE5-4359-BCA6-033283B2B3B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2" name="テキスト ボックス 201">
          <a:extLst>
            <a:ext uri="{FF2B5EF4-FFF2-40B4-BE49-F238E27FC236}">
              <a16:creationId xmlns:a16="http://schemas.microsoft.com/office/drawing/2014/main" id="{932FC0BF-2506-4A1D-BC5F-848DE91F31F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3" name="直線コネクタ 202">
          <a:extLst>
            <a:ext uri="{FF2B5EF4-FFF2-40B4-BE49-F238E27FC236}">
              <a16:creationId xmlns:a16="http://schemas.microsoft.com/office/drawing/2014/main" id="{F7936565-DFED-4BCF-962B-FC8E54D7F2D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4" name="テキスト ボックス 203">
          <a:extLst>
            <a:ext uri="{FF2B5EF4-FFF2-40B4-BE49-F238E27FC236}">
              <a16:creationId xmlns:a16="http://schemas.microsoft.com/office/drawing/2014/main" id="{66AC795E-7C2B-4CF2-B596-FBE3134E67C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a:extLst>
            <a:ext uri="{FF2B5EF4-FFF2-40B4-BE49-F238E27FC236}">
              <a16:creationId xmlns:a16="http://schemas.microsoft.com/office/drawing/2014/main" id="{CB616E48-E88F-4748-8C48-5621BBCFDB6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a:extLst>
            <a:ext uri="{FF2B5EF4-FFF2-40B4-BE49-F238E27FC236}">
              <a16:creationId xmlns:a16="http://schemas.microsoft.com/office/drawing/2014/main" id="{05D18DFC-C6E7-4E93-8F1E-C9683870CFD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福祉施設】&#10;一人当たり面積グラフ枠">
          <a:extLst>
            <a:ext uri="{FF2B5EF4-FFF2-40B4-BE49-F238E27FC236}">
              <a16:creationId xmlns:a16="http://schemas.microsoft.com/office/drawing/2014/main" id="{08C48226-3CDF-4628-A424-5B94CF71F6E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08" name="直線コネクタ 207">
          <a:extLst>
            <a:ext uri="{FF2B5EF4-FFF2-40B4-BE49-F238E27FC236}">
              <a16:creationId xmlns:a16="http://schemas.microsoft.com/office/drawing/2014/main" id="{866B78CB-EF8D-4090-989A-0881B5992A6B}"/>
            </a:ext>
          </a:extLst>
        </xdr:cNvPr>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09" name="【福祉施設】&#10;一人当たり面積最小値テキスト">
          <a:extLst>
            <a:ext uri="{FF2B5EF4-FFF2-40B4-BE49-F238E27FC236}">
              <a16:creationId xmlns:a16="http://schemas.microsoft.com/office/drawing/2014/main" id="{C8908BEE-A915-4F3B-B31A-BA156EF23697}"/>
            </a:ext>
          </a:extLst>
        </xdr:cNvPr>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0" name="直線コネクタ 209">
          <a:extLst>
            <a:ext uri="{FF2B5EF4-FFF2-40B4-BE49-F238E27FC236}">
              <a16:creationId xmlns:a16="http://schemas.microsoft.com/office/drawing/2014/main" id="{39AFB3BA-B0C6-4A8F-873E-778B95DF82C3}"/>
            </a:ext>
          </a:extLst>
        </xdr:cNvPr>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11" name="【福祉施設】&#10;一人当たり面積最大値テキスト">
          <a:extLst>
            <a:ext uri="{FF2B5EF4-FFF2-40B4-BE49-F238E27FC236}">
              <a16:creationId xmlns:a16="http://schemas.microsoft.com/office/drawing/2014/main" id="{4FF5FB5E-95F8-4AAC-A0BC-07F446C823CA}"/>
            </a:ext>
          </a:extLst>
        </xdr:cNvPr>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12" name="直線コネクタ 211">
          <a:extLst>
            <a:ext uri="{FF2B5EF4-FFF2-40B4-BE49-F238E27FC236}">
              <a16:creationId xmlns:a16="http://schemas.microsoft.com/office/drawing/2014/main" id="{AB017E1C-FF7C-4ED5-8EC9-24D230A7CD31}"/>
            </a:ext>
          </a:extLst>
        </xdr:cNvPr>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13" name="【福祉施設】&#10;一人当たり面積平均値テキスト">
          <a:extLst>
            <a:ext uri="{FF2B5EF4-FFF2-40B4-BE49-F238E27FC236}">
              <a16:creationId xmlns:a16="http://schemas.microsoft.com/office/drawing/2014/main" id="{9A316DB8-794B-45A0-AB45-8427C7C97FFC}"/>
            </a:ext>
          </a:extLst>
        </xdr:cNvPr>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14" name="フローチャート: 判断 213">
          <a:extLst>
            <a:ext uri="{FF2B5EF4-FFF2-40B4-BE49-F238E27FC236}">
              <a16:creationId xmlns:a16="http://schemas.microsoft.com/office/drawing/2014/main" id="{C9CD3E25-DE0A-47F4-BEF8-6116ECF6536D}"/>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15" name="フローチャート: 判断 214">
          <a:extLst>
            <a:ext uri="{FF2B5EF4-FFF2-40B4-BE49-F238E27FC236}">
              <a16:creationId xmlns:a16="http://schemas.microsoft.com/office/drawing/2014/main" id="{237E1AC0-9A50-43C1-B5C6-B1E163953FA7}"/>
            </a:ext>
          </a:extLst>
        </xdr:cNvPr>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216" name="n_1aveValue【福祉施設】&#10;一人当たり面積">
          <a:extLst>
            <a:ext uri="{FF2B5EF4-FFF2-40B4-BE49-F238E27FC236}">
              <a16:creationId xmlns:a16="http://schemas.microsoft.com/office/drawing/2014/main" id="{BC954B39-9FB0-4659-990D-AC7F5158B844}"/>
            </a:ext>
          </a:extLst>
        </xdr:cNvPr>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17" name="フローチャート: 判断 216">
          <a:extLst>
            <a:ext uri="{FF2B5EF4-FFF2-40B4-BE49-F238E27FC236}">
              <a16:creationId xmlns:a16="http://schemas.microsoft.com/office/drawing/2014/main" id="{8CD95006-A140-4D62-BDC1-5A14A9CB2E6B}"/>
            </a:ext>
          </a:extLst>
        </xdr:cNvPr>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218" name="n_2aveValue【福祉施設】&#10;一人当たり面積">
          <a:extLst>
            <a:ext uri="{FF2B5EF4-FFF2-40B4-BE49-F238E27FC236}">
              <a16:creationId xmlns:a16="http://schemas.microsoft.com/office/drawing/2014/main" id="{F0C448DD-2407-46A5-B9AD-0BCAE7FC9821}"/>
            </a:ext>
          </a:extLst>
        </xdr:cNvPr>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3DEDEC85-DE78-494E-82DB-20559304A97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49FA5EB7-D394-4AD0-8F26-7B7F1DAD315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DEEE0223-1C23-4DDC-911C-CEE97374348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0F5790B9-105E-4C9F-903F-99843393660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26D20A9C-A255-4AD2-A0C5-5C7BBA917D1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148082</xdr:rowOff>
    </xdr:from>
    <xdr:to>
      <xdr:col>55</xdr:col>
      <xdr:colOff>50800</xdr:colOff>
      <xdr:row>86</xdr:row>
      <xdr:rowOff>78232</xdr:rowOff>
    </xdr:to>
    <xdr:sp macro="" textlink="">
      <xdr:nvSpPr>
        <xdr:cNvPr id="224" name="楕円 223">
          <a:extLst>
            <a:ext uri="{FF2B5EF4-FFF2-40B4-BE49-F238E27FC236}">
              <a16:creationId xmlns:a16="http://schemas.microsoft.com/office/drawing/2014/main" id="{F7E51A5D-9F43-424C-BD0D-A7D5A42CEC1C}"/>
            </a:ext>
          </a:extLst>
        </xdr:cNvPr>
        <xdr:cNvSpPr/>
      </xdr:nvSpPr>
      <xdr:spPr>
        <a:xfrm>
          <a:off x="10426700" y="147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63009</xdr:rowOff>
    </xdr:from>
    <xdr:ext cx="469744" cy="259045"/>
    <xdr:sp macro="" textlink="">
      <xdr:nvSpPr>
        <xdr:cNvPr id="225" name="【福祉施設】&#10;一人当たり面積該当値テキスト">
          <a:extLst>
            <a:ext uri="{FF2B5EF4-FFF2-40B4-BE49-F238E27FC236}">
              <a16:creationId xmlns:a16="http://schemas.microsoft.com/office/drawing/2014/main" id="{53ABCF36-4432-4D48-B9C1-287357FB23A5}"/>
            </a:ext>
          </a:extLst>
        </xdr:cNvPr>
        <xdr:cNvSpPr txBox="1"/>
      </xdr:nvSpPr>
      <xdr:spPr>
        <a:xfrm>
          <a:off x="10515600" y="1463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149606</xdr:rowOff>
    </xdr:from>
    <xdr:to>
      <xdr:col>50</xdr:col>
      <xdr:colOff>165100</xdr:colOff>
      <xdr:row>86</xdr:row>
      <xdr:rowOff>79756</xdr:rowOff>
    </xdr:to>
    <xdr:sp macro="" textlink="">
      <xdr:nvSpPr>
        <xdr:cNvPr id="226" name="楕円 225">
          <a:extLst>
            <a:ext uri="{FF2B5EF4-FFF2-40B4-BE49-F238E27FC236}">
              <a16:creationId xmlns:a16="http://schemas.microsoft.com/office/drawing/2014/main" id="{CB9667B6-52E5-49CD-B668-17F6AC681670}"/>
            </a:ext>
          </a:extLst>
        </xdr:cNvPr>
        <xdr:cNvSpPr/>
      </xdr:nvSpPr>
      <xdr:spPr>
        <a:xfrm>
          <a:off x="9588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27432</xdr:rowOff>
    </xdr:from>
    <xdr:to>
      <xdr:col>55</xdr:col>
      <xdr:colOff>0</xdr:colOff>
      <xdr:row>86</xdr:row>
      <xdr:rowOff>28956</xdr:rowOff>
    </xdr:to>
    <xdr:cxnSp macro="">
      <xdr:nvCxnSpPr>
        <xdr:cNvPr id="227" name="直線コネクタ 226">
          <a:extLst>
            <a:ext uri="{FF2B5EF4-FFF2-40B4-BE49-F238E27FC236}">
              <a16:creationId xmlns:a16="http://schemas.microsoft.com/office/drawing/2014/main" id="{252CBD39-FA19-440C-982C-C258B68B09E4}"/>
            </a:ext>
          </a:extLst>
        </xdr:cNvPr>
        <xdr:cNvCxnSpPr/>
      </xdr:nvCxnSpPr>
      <xdr:spPr>
        <a:xfrm flipV="1">
          <a:off x="9639300" y="1477213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70883</xdr:rowOff>
    </xdr:from>
    <xdr:ext cx="469744" cy="259045"/>
    <xdr:sp macro="" textlink="">
      <xdr:nvSpPr>
        <xdr:cNvPr id="228" name="n_1mainValue【福祉施設】&#10;一人当たり面積">
          <a:extLst>
            <a:ext uri="{FF2B5EF4-FFF2-40B4-BE49-F238E27FC236}">
              <a16:creationId xmlns:a16="http://schemas.microsoft.com/office/drawing/2014/main" id="{666AA799-2C16-4B97-8A4B-8FE49CC26DB0}"/>
            </a:ext>
          </a:extLst>
        </xdr:cNvPr>
        <xdr:cNvSpPr txBox="1"/>
      </xdr:nvSpPr>
      <xdr:spPr>
        <a:xfrm>
          <a:off x="93917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a:extLst>
            <a:ext uri="{FF2B5EF4-FFF2-40B4-BE49-F238E27FC236}">
              <a16:creationId xmlns:a16="http://schemas.microsoft.com/office/drawing/2014/main" id="{285ABCAE-CD21-49DB-8B51-6924E8664DC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a:extLst>
            <a:ext uri="{FF2B5EF4-FFF2-40B4-BE49-F238E27FC236}">
              <a16:creationId xmlns:a16="http://schemas.microsoft.com/office/drawing/2014/main" id="{9455A28D-F77A-40BF-AD15-EA88DAEFA14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a:extLst>
            <a:ext uri="{FF2B5EF4-FFF2-40B4-BE49-F238E27FC236}">
              <a16:creationId xmlns:a16="http://schemas.microsoft.com/office/drawing/2014/main" id="{071940EB-79FB-4308-AB4F-14AFAD3A560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a:extLst>
            <a:ext uri="{FF2B5EF4-FFF2-40B4-BE49-F238E27FC236}">
              <a16:creationId xmlns:a16="http://schemas.microsoft.com/office/drawing/2014/main" id="{96AC03BA-9F6C-45FD-95D3-8416E1CCC11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a:extLst>
            <a:ext uri="{FF2B5EF4-FFF2-40B4-BE49-F238E27FC236}">
              <a16:creationId xmlns:a16="http://schemas.microsoft.com/office/drawing/2014/main" id="{7106EA6B-CD51-4FCE-BAA7-E8E2BCE4309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a:extLst>
            <a:ext uri="{FF2B5EF4-FFF2-40B4-BE49-F238E27FC236}">
              <a16:creationId xmlns:a16="http://schemas.microsoft.com/office/drawing/2014/main" id="{DB831672-57B2-43A0-9EC5-2C2F3832F8E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a:extLst>
            <a:ext uri="{FF2B5EF4-FFF2-40B4-BE49-F238E27FC236}">
              <a16:creationId xmlns:a16="http://schemas.microsoft.com/office/drawing/2014/main" id="{E7A90561-B5FD-4484-9A0C-32129902991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a:extLst>
            <a:ext uri="{FF2B5EF4-FFF2-40B4-BE49-F238E27FC236}">
              <a16:creationId xmlns:a16="http://schemas.microsoft.com/office/drawing/2014/main" id="{7894CDE2-C1BC-4E10-9483-B80295F4C06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7" name="正方形/長方形 236">
          <a:extLst>
            <a:ext uri="{FF2B5EF4-FFF2-40B4-BE49-F238E27FC236}">
              <a16:creationId xmlns:a16="http://schemas.microsoft.com/office/drawing/2014/main" id="{15BF475E-5184-4030-86BC-74D2DD1D40C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8" name="正方形/長方形 237">
          <a:extLst>
            <a:ext uri="{FF2B5EF4-FFF2-40B4-BE49-F238E27FC236}">
              <a16:creationId xmlns:a16="http://schemas.microsoft.com/office/drawing/2014/main" id="{BC7AC864-B2E8-48CA-A72C-D5E52B6FD87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9" name="正方形/長方形 238">
          <a:extLst>
            <a:ext uri="{FF2B5EF4-FFF2-40B4-BE49-F238E27FC236}">
              <a16:creationId xmlns:a16="http://schemas.microsoft.com/office/drawing/2014/main" id="{07B24AB9-4F21-474E-BCA8-AA75B88D9E5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0" name="正方形/長方形 239">
          <a:extLst>
            <a:ext uri="{FF2B5EF4-FFF2-40B4-BE49-F238E27FC236}">
              <a16:creationId xmlns:a16="http://schemas.microsoft.com/office/drawing/2014/main" id="{26349BF1-DFB7-45BB-B086-C1700BBF984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1" name="正方形/長方形 240">
          <a:extLst>
            <a:ext uri="{FF2B5EF4-FFF2-40B4-BE49-F238E27FC236}">
              <a16:creationId xmlns:a16="http://schemas.microsoft.com/office/drawing/2014/main" id="{AE14951D-9CFB-4823-A149-1E61C0D89E2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2" name="正方形/長方形 241">
          <a:extLst>
            <a:ext uri="{FF2B5EF4-FFF2-40B4-BE49-F238E27FC236}">
              <a16:creationId xmlns:a16="http://schemas.microsoft.com/office/drawing/2014/main" id="{E72C841D-4699-4AE1-8667-CC1A27C4F50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3" name="正方形/長方形 242">
          <a:extLst>
            <a:ext uri="{FF2B5EF4-FFF2-40B4-BE49-F238E27FC236}">
              <a16:creationId xmlns:a16="http://schemas.microsoft.com/office/drawing/2014/main" id="{263B382D-F251-4E9D-99B3-B123553D993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4" name="正方形/長方形 243">
          <a:extLst>
            <a:ext uri="{FF2B5EF4-FFF2-40B4-BE49-F238E27FC236}">
              <a16:creationId xmlns:a16="http://schemas.microsoft.com/office/drawing/2014/main" id="{2FB52930-7226-48C9-AECC-BAAACBB0683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5" name="正方形/長方形 244">
          <a:extLst>
            <a:ext uri="{FF2B5EF4-FFF2-40B4-BE49-F238E27FC236}">
              <a16:creationId xmlns:a16="http://schemas.microsoft.com/office/drawing/2014/main" id="{BAF8FED3-5443-4C13-8CF1-1E8F914E5CF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6" name="正方形/長方形 245">
          <a:extLst>
            <a:ext uri="{FF2B5EF4-FFF2-40B4-BE49-F238E27FC236}">
              <a16:creationId xmlns:a16="http://schemas.microsoft.com/office/drawing/2014/main" id="{6B015E4A-B786-493C-B801-1E5FD44E510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7" name="正方形/長方形 246">
          <a:extLst>
            <a:ext uri="{FF2B5EF4-FFF2-40B4-BE49-F238E27FC236}">
              <a16:creationId xmlns:a16="http://schemas.microsoft.com/office/drawing/2014/main" id="{EB6DAE4A-DFE4-401A-8FA0-D1DAB2C5533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8" name="正方形/長方形 247">
          <a:extLst>
            <a:ext uri="{FF2B5EF4-FFF2-40B4-BE49-F238E27FC236}">
              <a16:creationId xmlns:a16="http://schemas.microsoft.com/office/drawing/2014/main" id="{6F0A6D9A-51C0-460A-99ED-2CBAA1B92AC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9" name="正方形/長方形 248">
          <a:extLst>
            <a:ext uri="{FF2B5EF4-FFF2-40B4-BE49-F238E27FC236}">
              <a16:creationId xmlns:a16="http://schemas.microsoft.com/office/drawing/2014/main" id="{1BA12436-702E-4656-B43B-0079BDE3FB6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0" name="正方形/長方形 249">
          <a:extLst>
            <a:ext uri="{FF2B5EF4-FFF2-40B4-BE49-F238E27FC236}">
              <a16:creationId xmlns:a16="http://schemas.microsoft.com/office/drawing/2014/main" id="{C78903CA-F0C3-4AAA-BD6C-471DF86FE5B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1" name="正方形/長方形 250">
          <a:extLst>
            <a:ext uri="{FF2B5EF4-FFF2-40B4-BE49-F238E27FC236}">
              <a16:creationId xmlns:a16="http://schemas.microsoft.com/office/drawing/2014/main" id="{17196E05-B047-4B2F-A95F-FC9CAB874D0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2" name="正方形/長方形 251">
          <a:extLst>
            <a:ext uri="{FF2B5EF4-FFF2-40B4-BE49-F238E27FC236}">
              <a16:creationId xmlns:a16="http://schemas.microsoft.com/office/drawing/2014/main" id="{83E4E18E-F295-4BAC-93A7-C2C28D0D2A19}"/>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3" name="正方形/長方形 252">
          <a:extLst>
            <a:ext uri="{FF2B5EF4-FFF2-40B4-BE49-F238E27FC236}">
              <a16:creationId xmlns:a16="http://schemas.microsoft.com/office/drawing/2014/main" id="{BD2D6EFE-2B16-46F2-8BB2-FF59B62B9C7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4" name="正方形/長方形 253">
          <a:extLst>
            <a:ext uri="{FF2B5EF4-FFF2-40B4-BE49-F238E27FC236}">
              <a16:creationId xmlns:a16="http://schemas.microsoft.com/office/drawing/2014/main" id="{EE3BFE32-17A1-4713-94C7-6A7E47D4A5A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5" name="正方形/長方形 254">
          <a:extLst>
            <a:ext uri="{FF2B5EF4-FFF2-40B4-BE49-F238E27FC236}">
              <a16:creationId xmlns:a16="http://schemas.microsoft.com/office/drawing/2014/main" id="{3533B023-E124-4F7D-9DAD-2BCD3C54A46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6" name="正方形/長方形 255">
          <a:extLst>
            <a:ext uri="{FF2B5EF4-FFF2-40B4-BE49-F238E27FC236}">
              <a16:creationId xmlns:a16="http://schemas.microsoft.com/office/drawing/2014/main" id="{A9BBA75C-3212-49EE-8E13-6DB53B25114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7" name="正方形/長方形 256">
          <a:extLst>
            <a:ext uri="{FF2B5EF4-FFF2-40B4-BE49-F238E27FC236}">
              <a16:creationId xmlns:a16="http://schemas.microsoft.com/office/drawing/2014/main" id="{638DACB3-4D52-4A77-9304-CEC30FAB9C3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8" name="正方形/長方形 257">
          <a:extLst>
            <a:ext uri="{FF2B5EF4-FFF2-40B4-BE49-F238E27FC236}">
              <a16:creationId xmlns:a16="http://schemas.microsoft.com/office/drawing/2014/main" id="{D0076CAB-6A99-42C3-9E3E-68A0859E4FD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9" name="正方形/長方形 258">
          <a:extLst>
            <a:ext uri="{FF2B5EF4-FFF2-40B4-BE49-F238E27FC236}">
              <a16:creationId xmlns:a16="http://schemas.microsoft.com/office/drawing/2014/main" id="{8294FC01-C20E-4F65-BE51-38A133B7EF5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0" name="正方形/長方形 259">
          <a:extLst>
            <a:ext uri="{FF2B5EF4-FFF2-40B4-BE49-F238E27FC236}">
              <a16:creationId xmlns:a16="http://schemas.microsoft.com/office/drawing/2014/main" id="{1534BF92-AF9A-4108-855F-80EF16032753}"/>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1" name="正方形/長方形 260">
          <a:extLst>
            <a:ext uri="{FF2B5EF4-FFF2-40B4-BE49-F238E27FC236}">
              <a16:creationId xmlns:a16="http://schemas.microsoft.com/office/drawing/2014/main" id="{69FDC473-FE38-4EC7-9D29-92EC910149F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2" name="正方形/長方形 261">
          <a:extLst>
            <a:ext uri="{FF2B5EF4-FFF2-40B4-BE49-F238E27FC236}">
              <a16:creationId xmlns:a16="http://schemas.microsoft.com/office/drawing/2014/main" id="{FE1CDC74-F03A-4371-82D5-38E2036A9EF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3" name="正方形/長方形 262">
          <a:extLst>
            <a:ext uri="{FF2B5EF4-FFF2-40B4-BE49-F238E27FC236}">
              <a16:creationId xmlns:a16="http://schemas.microsoft.com/office/drawing/2014/main" id="{5DAD73B9-9A7F-4682-AA4F-02E8559914D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4" name="正方形/長方形 263">
          <a:extLst>
            <a:ext uri="{FF2B5EF4-FFF2-40B4-BE49-F238E27FC236}">
              <a16:creationId xmlns:a16="http://schemas.microsoft.com/office/drawing/2014/main" id="{58B45D5F-4C16-428B-A601-8C3FE210D9B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5" name="正方形/長方形 264">
          <a:extLst>
            <a:ext uri="{FF2B5EF4-FFF2-40B4-BE49-F238E27FC236}">
              <a16:creationId xmlns:a16="http://schemas.microsoft.com/office/drawing/2014/main" id="{A4AB0652-CA0F-495A-9DD8-656C82086C4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6" name="正方形/長方形 265">
          <a:extLst>
            <a:ext uri="{FF2B5EF4-FFF2-40B4-BE49-F238E27FC236}">
              <a16:creationId xmlns:a16="http://schemas.microsoft.com/office/drawing/2014/main" id="{EDF4F0DD-6BEF-4FE9-9DB2-5EE3266568A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7" name="正方形/長方形 266">
          <a:extLst>
            <a:ext uri="{FF2B5EF4-FFF2-40B4-BE49-F238E27FC236}">
              <a16:creationId xmlns:a16="http://schemas.microsoft.com/office/drawing/2014/main" id="{BD40DF2A-6D2F-482D-89EE-7326A714E9C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8" name="正方形/長方形 267">
          <a:extLst>
            <a:ext uri="{FF2B5EF4-FFF2-40B4-BE49-F238E27FC236}">
              <a16:creationId xmlns:a16="http://schemas.microsoft.com/office/drawing/2014/main" id="{9516E762-B2BD-4C7E-9C3B-AB5FAECE19BA}"/>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69" name="正方形/長方形 268">
          <a:extLst>
            <a:ext uri="{FF2B5EF4-FFF2-40B4-BE49-F238E27FC236}">
              <a16:creationId xmlns:a16="http://schemas.microsoft.com/office/drawing/2014/main" id="{927A4753-5302-47EB-B367-DD3E9C946CB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0" name="正方形/長方形 269">
          <a:extLst>
            <a:ext uri="{FF2B5EF4-FFF2-40B4-BE49-F238E27FC236}">
              <a16:creationId xmlns:a16="http://schemas.microsoft.com/office/drawing/2014/main" id="{20E6E494-0A21-4633-887C-277B8D20D1A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1" name="正方形/長方形 270">
          <a:extLst>
            <a:ext uri="{FF2B5EF4-FFF2-40B4-BE49-F238E27FC236}">
              <a16:creationId xmlns:a16="http://schemas.microsoft.com/office/drawing/2014/main" id="{81F0970C-4C21-4828-B4E6-B013F95444D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2" name="正方形/長方形 271">
          <a:extLst>
            <a:ext uri="{FF2B5EF4-FFF2-40B4-BE49-F238E27FC236}">
              <a16:creationId xmlns:a16="http://schemas.microsoft.com/office/drawing/2014/main" id="{ACFD3483-30F4-4EF3-8240-754999EBE11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3" name="正方形/長方形 272">
          <a:extLst>
            <a:ext uri="{FF2B5EF4-FFF2-40B4-BE49-F238E27FC236}">
              <a16:creationId xmlns:a16="http://schemas.microsoft.com/office/drawing/2014/main" id="{EDB0D230-0506-43F9-9392-0442D60378C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4" name="正方形/長方形 273">
          <a:extLst>
            <a:ext uri="{FF2B5EF4-FFF2-40B4-BE49-F238E27FC236}">
              <a16:creationId xmlns:a16="http://schemas.microsoft.com/office/drawing/2014/main" id="{011FB88E-5859-4A53-91F9-FBBB15113EE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5" name="正方形/長方形 274">
          <a:extLst>
            <a:ext uri="{FF2B5EF4-FFF2-40B4-BE49-F238E27FC236}">
              <a16:creationId xmlns:a16="http://schemas.microsoft.com/office/drawing/2014/main" id="{DB937859-6BE0-45C4-9960-5C2A7B141B4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6" name="正方形/長方形 275">
          <a:extLst>
            <a:ext uri="{FF2B5EF4-FFF2-40B4-BE49-F238E27FC236}">
              <a16:creationId xmlns:a16="http://schemas.microsoft.com/office/drawing/2014/main" id="{17DCFE83-FFA2-4F70-9500-19D5FC6669DC}"/>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77" name="正方形/長方形 276">
          <a:extLst>
            <a:ext uri="{FF2B5EF4-FFF2-40B4-BE49-F238E27FC236}">
              <a16:creationId xmlns:a16="http://schemas.microsoft.com/office/drawing/2014/main" id="{F0BE80FE-6491-4EF4-9379-2FCA8D15EA2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8" name="正方形/長方形 277">
          <a:extLst>
            <a:ext uri="{FF2B5EF4-FFF2-40B4-BE49-F238E27FC236}">
              <a16:creationId xmlns:a16="http://schemas.microsoft.com/office/drawing/2014/main" id="{1DB8C9E0-1698-4103-A93D-0DDCB61B27C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9" name="正方形/長方形 278">
          <a:extLst>
            <a:ext uri="{FF2B5EF4-FFF2-40B4-BE49-F238E27FC236}">
              <a16:creationId xmlns:a16="http://schemas.microsoft.com/office/drawing/2014/main" id="{F8DEBFC8-8D24-4E6B-B09C-B8DD22F229F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0" name="正方形/長方形 279">
          <a:extLst>
            <a:ext uri="{FF2B5EF4-FFF2-40B4-BE49-F238E27FC236}">
              <a16:creationId xmlns:a16="http://schemas.microsoft.com/office/drawing/2014/main" id="{C2C550BF-8F5C-4E6D-BADF-A81B4829FA1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1" name="正方形/長方形 280">
          <a:extLst>
            <a:ext uri="{FF2B5EF4-FFF2-40B4-BE49-F238E27FC236}">
              <a16:creationId xmlns:a16="http://schemas.microsoft.com/office/drawing/2014/main" id="{E53217C8-8435-4C63-8629-966F5152787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2" name="正方形/長方形 281">
          <a:extLst>
            <a:ext uri="{FF2B5EF4-FFF2-40B4-BE49-F238E27FC236}">
              <a16:creationId xmlns:a16="http://schemas.microsoft.com/office/drawing/2014/main" id="{0FC262FA-2F7F-4323-922E-5FAF0DF6CC3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3" name="正方形/長方形 282">
          <a:extLst>
            <a:ext uri="{FF2B5EF4-FFF2-40B4-BE49-F238E27FC236}">
              <a16:creationId xmlns:a16="http://schemas.microsoft.com/office/drawing/2014/main" id="{32505C06-6566-40CD-B3E4-3E376288FEC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4" name="正方形/長方形 283">
          <a:extLst>
            <a:ext uri="{FF2B5EF4-FFF2-40B4-BE49-F238E27FC236}">
              <a16:creationId xmlns:a16="http://schemas.microsoft.com/office/drawing/2014/main" id="{2B629BDC-6D1E-42B5-A5F5-07068275E8C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85" name="正方形/長方形 284">
          <a:extLst>
            <a:ext uri="{FF2B5EF4-FFF2-40B4-BE49-F238E27FC236}">
              <a16:creationId xmlns:a16="http://schemas.microsoft.com/office/drawing/2014/main" id="{D7FA78D1-5491-4A8F-9AB0-32F2B98C1F6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86" name="正方形/長方形 285">
          <a:extLst>
            <a:ext uri="{FF2B5EF4-FFF2-40B4-BE49-F238E27FC236}">
              <a16:creationId xmlns:a16="http://schemas.microsoft.com/office/drawing/2014/main" id="{5F985A51-6E00-4730-8267-4C36452B35A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87" name="正方形/長方形 286">
          <a:extLst>
            <a:ext uri="{FF2B5EF4-FFF2-40B4-BE49-F238E27FC236}">
              <a16:creationId xmlns:a16="http://schemas.microsoft.com/office/drawing/2014/main" id="{A5E03855-E64D-4EB4-85EF-BB27B842126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88" name="正方形/長方形 287">
          <a:extLst>
            <a:ext uri="{FF2B5EF4-FFF2-40B4-BE49-F238E27FC236}">
              <a16:creationId xmlns:a16="http://schemas.microsoft.com/office/drawing/2014/main" id="{8F3DE057-824D-4035-8FD1-7BB03C7B92D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89" name="正方形/長方形 288">
          <a:extLst>
            <a:ext uri="{FF2B5EF4-FFF2-40B4-BE49-F238E27FC236}">
              <a16:creationId xmlns:a16="http://schemas.microsoft.com/office/drawing/2014/main" id="{B00C948B-59A2-4B40-AFB4-50C01B5D767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90" name="正方形/長方形 289">
          <a:extLst>
            <a:ext uri="{FF2B5EF4-FFF2-40B4-BE49-F238E27FC236}">
              <a16:creationId xmlns:a16="http://schemas.microsoft.com/office/drawing/2014/main" id="{F78D3309-B92B-48BB-A219-762B5C81EFD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91" name="正方形/長方形 290">
          <a:extLst>
            <a:ext uri="{FF2B5EF4-FFF2-40B4-BE49-F238E27FC236}">
              <a16:creationId xmlns:a16="http://schemas.microsoft.com/office/drawing/2014/main" id="{71215995-5915-4BE9-A2DB-2BBF3916AE9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92" name="正方形/長方形 291">
          <a:extLst>
            <a:ext uri="{FF2B5EF4-FFF2-40B4-BE49-F238E27FC236}">
              <a16:creationId xmlns:a16="http://schemas.microsoft.com/office/drawing/2014/main" id="{E60A762C-1DC6-44CC-8404-502A0B88A4C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93" name="正方形/長方形 292">
          <a:extLst>
            <a:ext uri="{FF2B5EF4-FFF2-40B4-BE49-F238E27FC236}">
              <a16:creationId xmlns:a16="http://schemas.microsoft.com/office/drawing/2014/main" id="{FAEE5A70-BE75-4ED2-884C-418217AD0B4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94" name="正方形/長方形 293">
          <a:extLst>
            <a:ext uri="{FF2B5EF4-FFF2-40B4-BE49-F238E27FC236}">
              <a16:creationId xmlns:a16="http://schemas.microsoft.com/office/drawing/2014/main" id="{9E3C570A-81D3-4D4A-A1B3-14121A36D7F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95" name="正方形/長方形 294">
          <a:extLst>
            <a:ext uri="{FF2B5EF4-FFF2-40B4-BE49-F238E27FC236}">
              <a16:creationId xmlns:a16="http://schemas.microsoft.com/office/drawing/2014/main" id="{79FB5C6F-86D0-4FDB-813F-D71242BBE3A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96" name="正方形/長方形 295">
          <a:extLst>
            <a:ext uri="{FF2B5EF4-FFF2-40B4-BE49-F238E27FC236}">
              <a16:creationId xmlns:a16="http://schemas.microsoft.com/office/drawing/2014/main" id="{21D62A5D-77FF-4137-9C5F-8589A4156E1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97" name="正方形/長方形 296">
          <a:extLst>
            <a:ext uri="{FF2B5EF4-FFF2-40B4-BE49-F238E27FC236}">
              <a16:creationId xmlns:a16="http://schemas.microsoft.com/office/drawing/2014/main" id="{4EED5A9C-F3CE-4606-A2C0-9A3FA50AC19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98" name="正方形/長方形 297">
          <a:extLst>
            <a:ext uri="{FF2B5EF4-FFF2-40B4-BE49-F238E27FC236}">
              <a16:creationId xmlns:a16="http://schemas.microsoft.com/office/drawing/2014/main" id="{F0FEB1EC-DF9F-4D5D-9200-EBC6BEE0C88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99" name="正方形/長方形 298">
          <a:extLst>
            <a:ext uri="{FF2B5EF4-FFF2-40B4-BE49-F238E27FC236}">
              <a16:creationId xmlns:a16="http://schemas.microsoft.com/office/drawing/2014/main" id="{23747497-3E86-4D49-955C-54DFF2FE93D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00" name="正方形/長方形 299">
          <a:extLst>
            <a:ext uri="{FF2B5EF4-FFF2-40B4-BE49-F238E27FC236}">
              <a16:creationId xmlns:a16="http://schemas.microsoft.com/office/drawing/2014/main" id="{D56B47A5-86C5-4AA0-B488-3B478E873DA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01" name="テキスト ボックス 300">
          <a:extLst>
            <a:ext uri="{FF2B5EF4-FFF2-40B4-BE49-F238E27FC236}">
              <a16:creationId xmlns:a16="http://schemas.microsoft.com/office/drawing/2014/main" id="{E338A195-7831-4AB5-AFA1-C3CAC590C8E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02" name="直線コネクタ 301">
          <a:extLst>
            <a:ext uri="{FF2B5EF4-FFF2-40B4-BE49-F238E27FC236}">
              <a16:creationId xmlns:a16="http://schemas.microsoft.com/office/drawing/2014/main" id="{428C32F2-6CC3-4A84-97EB-DB9BF5B1192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03" name="直線コネクタ 302">
          <a:extLst>
            <a:ext uri="{FF2B5EF4-FFF2-40B4-BE49-F238E27FC236}">
              <a16:creationId xmlns:a16="http://schemas.microsoft.com/office/drawing/2014/main" id="{856C0905-9B72-434D-B59E-9B73A5559F0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04" name="テキスト ボックス 303">
          <a:extLst>
            <a:ext uri="{FF2B5EF4-FFF2-40B4-BE49-F238E27FC236}">
              <a16:creationId xmlns:a16="http://schemas.microsoft.com/office/drawing/2014/main" id="{C95B82FA-BABC-43E5-8CB8-A0E77BB89691}"/>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05" name="直線コネクタ 304">
          <a:extLst>
            <a:ext uri="{FF2B5EF4-FFF2-40B4-BE49-F238E27FC236}">
              <a16:creationId xmlns:a16="http://schemas.microsoft.com/office/drawing/2014/main" id="{4AF295B3-82E4-4CCE-BA7B-245842B74AA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06" name="テキスト ボックス 305">
          <a:extLst>
            <a:ext uri="{FF2B5EF4-FFF2-40B4-BE49-F238E27FC236}">
              <a16:creationId xmlns:a16="http://schemas.microsoft.com/office/drawing/2014/main" id="{1F65A587-ECA0-4FC6-BEFF-45E30A705D2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07" name="直線コネクタ 306">
          <a:extLst>
            <a:ext uri="{FF2B5EF4-FFF2-40B4-BE49-F238E27FC236}">
              <a16:creationId xmlns:a16="http://schemas.microsoft.com/office/drawing/2014/main" id="{EFAAE57C-1E21-4E3A-87EB-5A38A7FD6D4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08" name="テキスト ボックス 307">
          <a:extLst>
            <a:ext uri="{FF2B5EF4-FFF2-40B4-BE49-F238E27FC236}">
              <a16:creationId xmlns:a16="http://schemas.microsoft.com/office/drawing/2014/main" id="{C46DF17E-7601-4E88-B679-128814E4DBA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09" name="直線コネクタ 308">
          <a:extLst>
            <a:ext uri="{FF2B5EF4-FFF2-40B4-BE49-F238E27FC236}">
              <a16:creationId xmlns:a16="http://schemas.microsoft.com/office/drawing/2014/main" id="{F54D0B60-5ACC-4453-91C4-6D4AE97D465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10" name="テキスト ボックス 309">
          <a:extLst>
            <a:ext uri="{FF2B5EF4-FFF2-40B4-BE49-F238E27FC236}">
              <a16:creationId xmlns:a16="http://schemas.microsoft.com/office/drawing/2014/main" id="{DE0EC87E-702B-4565-B1F2-D103D86BABD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11" name="直線コネクタ 310">
          <a:extLst>
            <a:ext uri="{FF2B5EF4-FFF2-40B4-BE49-F238E27FC236}">
              <a16:creationId xmlns:a16="http://schemas.microsoft.com/office/drawing/2014/main" id="{AC748C4A-5E79-45CF-A3E0-74DDEE26A35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12" name="テキスト ボックス 311">
          <a:extLst>
            <a:ext uri="{FF2B5EF4-FFF2-40B4-BE49-F238E27FC236}">
              <a16:creationId xmlns:a16="http://schemas.microsoft.com/office/drawing/2014/main" id="{08CBD19C-EAE0-4213-805D-154969016A8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13" name="直線コネクタ 312">
          <a:extLst>
            <a:ext uri="{FF2B5EF4-FFF2-40B4-BE49-F238E27FC236}">
              <a16:creationId xmlns:a16="http://schemas.microsoft.com/office/drawing/2014/main" id="{3F57FF4A-8FF0-4777-9514-0BF66F4AA9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14" name="テキスト ボックス 313">
          <a:extLst>
            <a:ext uri="{FF2B5EF4-FFF2-40B4-BE49-F238E27FC236}">
              <a16:creationId xmlns:a16="http://schemas.microsoft.com/office/drawing/2014/main" id="{F301189E-41D6-4E91-8E1F-ADB3951D1CF8}"/>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15" name="直線コネクタ 314">
          <a:extLst>
            <a:ext uri="{FF2B5EF4-FFF2-40B4-BE49-F238E27FC236}">
              <a16:creationId xmlns:a16="http://schemas.microsoft.com/office/drawing/2014/main" id="{184155D5-0F92-436D-BFE9-9B6AD7234E8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16" name="テキスト ボックス 315">
          <a:extLst>
            <a:ext uri="{FF2B5EF4-FFF2-40B4-BE49-F238E27FC236}">
              <a16:creationId xmlns:a16="http://schemas.microsoft.com/office/drawing/2014/main" id="{12961D40-87A7-4B3D-9FDA-50E36C0A7E4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17" name="【庁舎】&#10;有形固定資産減価償却率グラフ枠">
          <a:extLst>
            <a:ext uri="{FF2B5EF4-FFF2-40B4-BE49-F238E27FC236}">
              <a16:creationId xmlns:a16="http://schemas.microsoft.com/office/drawing/2014/main" id="{0531B8B8-AF3F-44ED-9CC5-466E6755D57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318" name="直線コネクタ 317">
          <a:extLst>
            <a:ext uri="{FF2B5EF4-FFF2-40B4-BE49-F238E27FC236}">
              <a16:creationId xmlns:a16="http://schemas.microsoft.com/office/drawing/2014/main" id="{2BACDEBA-E33F-4BF4-B05B-6DA182B056AF}"/>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319" name="【庁舎】&#10;有形固定資産減価償却率最小値テキスト">
          <a:extLst>
            <a:ext uri="{FF2B5EF4-FFF2-40B4-BE49-F238E27FC236}">
              <a16:creationId xmlns:a16="http://schemas.microsoft.com/office/drawing/2014/main" id="{491DF8E8-20AE-46FF-88D6-5ACCF7669438}"/>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320" name="直線コネクタ 319">
          <a:extLst>
            <a:ext uri="{FF2B5EF4-FFF2-40B4-BE49-F238E27FC236}">
              <a16:creationId xmlns:a16="http://schemas.microsoft.com/office/drawing/2014/main" id="{FFE828D4-4EA0-4BE4-AF93-FF4C6718F5F5}"/>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21" name="【庁舎】&#10;有形固定資産減価償却率最大値テキスト">
          <a:extLst>
            <a:ext uri="{FF2B5EF4-FFF2-40B4-BE49-F238E27FC236}">
              <a16:creationId xmlns:a16="http://schemas.microsoft.com/office/drawing/2014/main" id="{82EF87D5-867A-4DB7-8971-69DFA7E6C7A3}"/>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22" name="直線コネクタ 321">
          <a:extLst>
            <a:ext uri="{FF2B5EF4-FFF2-40B4-BE49-F238E27FC236}">
              <a16:creationId xmlns:a16="http://schemas.microsoft.com/office/drawing/2014/main" id="{E6878B10-A4E0-4F52-9CA8-512E2638CD54}"/>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323" name="【庁舎】&#10;有形固定資産減価償却率平均値テキスト">
          <a:extLst>
            <a:ext uri="{FF2B5EF4-FFF2-40B4-BE49-F238E27FC236}">
              <a16:creationId xmlns:a16="http://schemas.microsoft.com/office/drawing/2014/main" id="{BC1E4DC8-66C7-4D4B-AD47-A40AC312D69D}"/>
            </a:ext>
          </a:extLst>
        </xdr:cNvPr>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324" name="フローチャート: 判断 323">
          <a:extLst>
            <a:ext uri="{FF2B5EF4-FFF2-40B4-BE49-F238E27FC236}">
              <a16:creationId xmlns:a16="http://schemas.microsoft.com/office/drawing/2014/main" id="{897049AE-3F75-4FEE-8FC8-78DFD2E4336C}"/>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325" name="フローチャート: 判断 324">
          <a:extLst>
            <a:ext uri="{FF2B5EF4-FFF2-40B4-BE49-F238E27FC236}">
              <a16:creationId xmlns:a16="http://schemas.microsoft.com/office/drawing/2014/main" id="{0D1D72E9-1483-44A9-928C-801762527D4F}"/>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326" name="n_1aveValue【庁舎】&#10;有形固定資産減価償却率">
          <a:extLst>
            <a:ext uri="{FF2B5EF4-FFF2-40B4-BE49-F238E27FC236}">
              <a16:creationId xmlns:a16="http://schemas.microsoft.com/office/drawing/2014/main" id="{E470308C-2CB4-430C-A42C-6450E858EBD5}"/>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327" name="フローチャート: 判断 326">
          <a:extLst>
            <a:ext uri="{FF2B5EF4-FFF2-40B4-BE49-F238E27FC236}">
              <a16:creationId xmlns:a16="http://schemas.microsoft.com/office/drawing/2014/main" id="{75C0306F-D547-407B-B4B5-3FF533191B38}"/>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328" name="n_2aveValue【庁舎】&#10;有形固定資産減価償却率">
          <a:extLst>
            <a:ext uri="{FF2B5EF4-FFF2-40B4-BE49-F238E27FC236}">
              <a16:creationId xmlns:a16="http://schemas.microsoft.com/office/drawing/2014/main" id="{7E53F771-A725-4032-A5C9-D32BC61F593B}"/>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B44676B2-D2DA-40D5-816F-B5C2D45C162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AEFA23CE-C966-46FC-B805-926D866E8BD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61F942BC-D18F-48AA-836F-0B6B4CA4F40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43CE65B9-B0E4-4CB7-94C1-39BB17E1D9F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2317C022-6498-4B19-A3D6-5FF6CDE8C2F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167458</xdr:rowOff>
    </xdr:from>
    <xdr:to>
      <xdr:col>85</xdr:col>
      <xdr:colOff>177800</xdr:colOff>
      <xdr:row>102</xdr:row>
      <xdr:rowOff>97608</xdr:rowOff>
    </xdr:to>
    <xdr:sp macro="" textlink="">
      <xdr:nvSpPr>
        <xdr:cNvPr id="334" name="楕円 333">
          <a:extLst>
            <a:ext uri="{FF2B5EF4-FFF2-40B4-BE49-F238E27FC236}">
              <a16:creationId xmlns:a16="http://schemas.microsoft.com/office/drawing/2014/main" id="{55B5C06C-B093-425A-9596-2BA9C0446C0F}"/>
            </a:ext>
          </a:extLst>
        </xdr:cNvPr>
        <xdr:cNvSpPr/>
      </xdr:nvSpPr>
      <xdr:spPr>
        <a:xfrm>
          <a:off x="162687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18885</xdr:rowOff>
    </xdr:from>
    <xdr:ext cx="405111" cy="259045"/>
    <xdr:sp macro="" textlink="">
      <xdr:nvSpPr>
        <xdr:cNvPr id="335" name="【庁舎】&#10;有形固定資産減価償却率該当値テキスト">
          <a:extLst>
            <a:ext uri="{FF2B5EF4-FFF2-40B4-BE49-F238E27FC236}">
              <a16:creationId xmlns:a16="http://schemas.microsoft.com/office/drawing/2014/main" id="{92788FCC-C07D-4643-95B6-1565ACAFEC01}"/>
            </a:ext>
          </a:extLst>
        </xdr:cNvPr>
        <xdr:cNvSpPr txBox="1"/>
      </xdr:nvSpPr>
      <xdr:spPr>
        <a:xfrm>
          <a:off x="16357600" y="1733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27032</xdr:rowOff>
    </xdr:from>
    <xdr:to>
      <xdr:col>81</xdr:col>
      <xdr:colOff>101600</xdr:colOff>
      <xdr:row>102</xdr:row>
      <xdr:rowOff>128632</xdr:rowOff>
    </xdr:to>
    <xdr:sp macro="" textlink="">
      <xdr:nvSpPr>
        <xdr:cNvPr id="336" name="楕円 335">
          <a:extLst>
            <a:ext uri="{FF2B5EF4-FFF2-40B4-BE49-F238E27FC236}">
              <a16:creationId xmlns:a16="http://schemas.microsoft.com/office/drawing/2014/main" id="{93140EFC-E7DE-40DA-82E0-190912E52A2D}"/>
            </a:ext>
          </a:extLst>
        </xdr:cNvPr>
        <xdr:cNvSpPr/>
      </xdr:nvSpPr>
      <xdr:spPr>
        <a:xfrm>
          <a:off x="15430500" y="175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46808</xdr:rowOff>
    </xdr:from>
    <xdr:to>
      <xdr:col>85</xdr:col>
      <xdr:colOff>127000</xdr:colOff>
      <xdr:row>102</xdr:row>
      <xdr:rowOff>77832</xdr:rowOff>
    </xdr:to>
    <xdr:cxnSp macro="">
      <xdr:nvCxnSpPr>
        <xdr:cNvPr id="337" name="直線コネクタ 336">
          <a:extLst>
            <a:ext uri="{FF2B5EF4-FFF2-40B4-BE49-F238E27FC236}">
              <a16:creationId xmlns:a16="http://schemas.microsoft.com/office/drawing/2014/main" id="{D9A9FDD4-9F19-44BF-939C-7B86B75603A2}"/>
            </a:ext>
          </a:extLst>
        </xdr:cNvPr>
        <xdr:cNvCxnSpPr/>
      </xdr:nvCxnSpPr>
      <xdr:spPr>
        <a:xfrm flipV="1">
          <a:off x="15481300" y="17534708"/>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145159</xdr:rowOff>
    </xdr:from>
    <xdr:ext cx="405111" cy="259045"/>
    <xdr:sp macro="" textlink="">
      <xdr:nvSpPr>
        <xdr:cNvPr id="338" name="n_1mainValue【庁舎】&#10;有形固定資産減価償却率">
          <a:extLst>
            <a:ext uri="{FF2B5EF4-FFF2-40B4-BE49-F238E27FC236}">
              <a16:creationId xmlns:a16="http://schemas.microsoft.com/office/drawing/2014/main" id="{584BABDC-8F46-45F1-AA02-D162136A6D8B}"/>
            </a:ext>
          </a:extLst>
        </xdr:cNvPr>
        <xdr:cNvSpPr txBox="1"/>
      </xdr:nvSpPr>
      <xdr:spPr>
        <a:xfrm>
          <a:off x="15266044" y="1729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39" name="正方形/長方形 338">
          <a:extLst>
            <a:ext uri="{FF2B5EF4-FFF2-40B4-BE49-F238E27FC236}">
              <a16:creationId xmlns:a16="http://schemas.microsoft.com/office/drawing/2014/main" id="{F136465C-627A-41F2-A660-91D1550A784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40" name="正方形/長方形 339">
          <a:extLst>
            <a:ext uri="{FF2B5EF4-FFF2-40B4-BE49-F238E27FC236}">
              <a16:creationId xmlns:a16="http://schemas.microsoft.com/office/drawing/2014/main" id="{C461ED10-FB2B-4B71-ADD6-289DAC7AB26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41" name="正方形/長方形 340">
          <a:extLst>
            <a:ext uri="{FF2B5EF4-FFF2-40B4-BE49-F238E27FC236}">
              <a16:creationId xmlns:a16="http://schemas.microsoft.com/office/drawing/2014/main" id="{05E6AD66-773E-4E5E-B917-ABF7A1362C6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42" name="正方形/長方形 341">
          <a:extLst>
            <a:ext uri="{FF2B5EF4-FFF2-40B4-BE49-F238E27FC236}">
              <a16:creationId xmlns:a16="http://schemas.microsoft.com/office/drawing/2014/main" id="{8FB6AD85-400D-4A57-8F3C-77F8F26221E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43" name="正方形/長方形 342">
          <a:extLst>
            <a:ext uri="{FF2B5EF4-FFF2-40B4-BE49-F238E27FC236}">
              <a16:creationId xmlns:a16="http://schemas.microsoft.com/office/drawing/2014/main" id="{A69E407D-909A-4325-B81D-0390FCD8ED1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44" name="正方形/長方形 343">
          <a:extLst>
            <a:ext uri="{FF2B5EF4-FFF2-40B4-BE49-F238E27FC236}">
              <a16:creationId xmlns:a16="http://schemas.microsoft.com/office/drawing/2014/main" id="{2BF0CA5F-B224-4EA5-B6AB-BB4C0456387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45" name="正方形/長方形 344">
          <a:extLst>
            <a:ext uri="{FF2B5EF4-FFF2-40B4-BE49-F238E27FC236}">
              <a16:creationId xmlns:a16="http://schemas.microsoft.com/office/drawing/2014/main" id="{909E5133-D015-4B8D-8961-51816DEEE72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46" name="正方形/長方形 345">
          <a:extLst>
            <a:ext uri="{FF2B5EF4-FFF2-40B4-BE49-F238E27FC236}">
              <a16:creationId xmlns:a16="http://schemas.microsoft.com/office/drawing/2014/main" id="{D95FFA2A-F672-4CDB-8E40-6170E8EB377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DE370EA5-B26B-444C-A885-0787960CFF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48" name="直線コネクタ 347">
          <a:extLst>
            <a:ext uri="{FF2B5EF4-FFF2-40B4-BE49-F238E27FC236}">
              <a16:creationId xmlns:a16="http://schemas.microsoft.com/office/drawing/2014/main" id="{3D0FEE83-D59E-4F85-A3C4-CF759713012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349" name="直線コネクタ 348">
          <a:extLst>
            <a:ext uri="{FF2B5EF4-FFF2-40B4-BE49-F238E27FC236}">
              <a16:creationId xmlns:a16="http://schemas.microsoft.com/office/drawing/2014/main" id="{220B656F-67D8-4D7E-87DA-8DFBD960910D}"/>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350" name="テキスト ボックス 349">
          <a:extLst>
            <a:ext uri="{FF2B5EF4-FFF2-40B4-BE49-F238E27FC236}">
              <a16:creationId xmlns:a16="http://schemas.microsoft.com/office/drawing/2014/main" id="{DA7B2F7A-3C79-4DCE-852E-97F8CF1BB48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351" name="直線コネクタ 350">
          <a:extLst>
            <a:ext uri="{FF2B5EF4-FFF2-40B4-BE49-F238E27FC236}">
              <a16:creationId xmlns:a16="http://schemas.microsoft.com/office/drawing/2014/main" id="{7ECBBC8C-2321-4257-BAB5-693493BC07E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352" name="テキスト ボックス 351">
          <a:extLst>
            <a:ext uri="{FF2B5EF4-FFF2-40B4-BE49-F238E27FC236}">
              <a16:creationId xmlns:a16="http://schemas.microsoft.com/office/drawing/2014/main" id="{C9B724C4-321E-4FEA-BA99-B804C901EBEB}"/>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353" name="直線コネクタ 352">
          <a:extLst>
            <a:ext uri="{FF2B5EF4-FFF2-40B4-BE49-F238E27FC236}">
              <a16:creationId xmlns:a16="http://schemas.microsoft.com/office/drawing/2014/main" id="{E4C9B7AF-58F2-4B60-A7E2-F3D3D7E2A0A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354" name="テキスト ボックス 353">
          <a:extLst>
            <a:ext uri="{FF2B5EF4-FFF2-40B4-BE49-F238E27FC236}">
              <a16:creationId xmlns:a16="http://schemas.microsoft.com/office/drawing/2014/main" id="{6A7EEA6F-EBF0-4184-A0A4-47B3EC0AB3B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355" name="直線コネクタ 354">
          <a:extLst>
            <a:ext uri="{FF2B5EF4-FFF2-40B4-BE49-F238E27FC236}">
              <a16:creationId xmlns:a16="http://schemas.microsoft.com/office/drawing/2014/main" id="{BFD901F2-AEDF-4218-BF79-49ABD342A70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356" name="テキスト ボックス 355">
          <a:extLst>
            <a:ext uri="{FF2B5EF4-FFF2-40B4-BE49-F238E27FC236}">
              <a16:creationId xmlns:a16="http://schemas.microsoft.com/office/drawing/2014/main" id="{CF157140-CA37-4FFB-899C-9610F572987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57" name="直線コネクタ 356">
          <a:extLst>
            <a:ext uri="{FF2B5EF4-FFF2-40B4-BE49-F238E27FC236}">
              <a16:creationId xmlns:a16="http://schemas.microsoft.com/office/drawing/2014/main" id="{E6ECDDD5-D938-4F7C-AA05-60E645AD2F6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58" name="テキスト ボックス 357">
          <a:extLst>
            <a:ext uri="{FF2B5EF4-FFF2-40B4-BE49-F238E27FC236}">
              <a16:creationId xmlns:a16="http://schemas.microsoft.com/office/drawing/2014/main" id="{24994EC0-C782-4D63-A7DB-F75AEEB4002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59" name="【庁舎】&#10;一人当たり面積グラフ枠">
          <a:extLst>
            <a:ext uri="{FF2B5EF4-FFF2-40B4-BE49-F238E27FC236}">
              <a16:creationId xmlns:a16="http://schemas.microsoft.com/office/drawing/2014/main" id="{0BB46369-A8FF-466C-BAD0-BDD6B68972E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360" name="直線コネクタ 359">
          <a:extLst>
            <a:ext uri="{FF2B5EF4-FFF2-40B4-BE49-F238E27FC236}">
              <a16:creationId xmlns:a16="http://schemas.microsoft.com/office/drawing/2014/main" id="{AD77A9C8-73CD-4E58-8B5C-E58A54736E60}"/>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361" name="【庁舎】&#10;一人当たり面積最小値テキスト">
          <a:extLst>
            <a:ext uri="{FF2B5EF4-FFF2-40B4-BE49-F238E27FC236}">
              <a16:creationId xmlns:a16="http://schemas.microsoft.com/office/drawing/2014/main" id="{9F43298B-33A6-4AAC-9784-BA07A12D3156}"/>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362" name="直線コネクタ 361">
          <a:extLst>
            <a:ext uri="{FF2B5EF4-FFF2-40B4-BE49-F238E27FC236}">
              <a16:creationId xmlns:a16="http://schemas.microsoft.com/office/drawing/2014/main" id="{82D9972A-8EA6-4BAF-94D4-3866BBC8D2F0}"/>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363" name="【庁舎】&#10;一人当たり面積最大値テキスト">
          <a:extLst>
            <a:ext uri="{FF2B5EF4-FFF2-40B4-BE49-F238E27FC236}">
              <a16:creationId xmlns:a16="http://schemas.microsoft.com/office/drawing/2014/main" id="{4F552380-5E91-48FA-8076-6A2EFEBB4335}"/>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364" name="直線コネクタ 363">
          <a:extLst>
            <a:ext uri="{FF2B5EF4-FFF2-40B4-BE49-F238E27FC236}">
              <a16:creationId xmlns:a16="http://schemas.microsoft.com/office/drawing/2014/main" id="{5240B7AC-8064-4176-A83D-C2EADF1D9641}"/>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365" name="【庁舎】&#10;一人当たり面積平均値テキスト">
          <a:extLst>
            <a:ext uri="{FF2B5EF4-FFF2-40B4-BE49-F238E27FC236}">
              <a16:creationId xmlns:a16="http://schemas.microsoft.com/office/drawing/2014/main" id="{B827F804-DFE7-4762-B2E8-2BDFBAABC890}"/>
            </a:ext>
          </a:extLst>
        </xdr:cNvPr>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366" name="フローチャート: 判断 365">
          <a:extLst>
            <a:ext uri="{FF2B5EF4-FFF2-40B4-BE49-F238E27FC236}">
              <a16:creationId xmlns:a16="http://schemas.microsoft.com/office/drawing/2014/main" id="{D8B700D2-C72B-4BCA-9AB6-18533C8B5DE8}"/>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367" name="フローチャート: 判断 366">
          <a:extLst>
            <a:ext uri="{FF2B5EF4-FFF2-40B4-BE49-F238E27FC236}">
              <a16:creationId xmlns:a16="http://schemas.microsoft.com/office/drawing/2014/main" id="{7057A38F-6970-4DDD-944E-5E4CB232189F}"/>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368" name="n_1aveValue【庁舎】&#10;一人当たり面積">
          <a:extLst>
            <a:ext uri="{FF2B5EF4-FFF2-40B4-BE49-F238E27FC236}">
              <a16:creationId xmlns:a16="http://schemas.microsoft.com/office/drawing/2014/main" id="{B5C0BD76-5F1A-4E31-9616-D41C2486BB33}"/>
            </a:ext>
          </a:extLst>
        </xdr:cNvPr>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369" name="フローチャート: 判断 368">
          <a:extLst>
            <a:ext uri="{FF2B5EF4-FFF2-40B4-BE49-F238E27FC236}">
              <a16:creationId xmlns:a16="http://schemas.microsoft.com/office/drawing/2014/main" id="{8EF4D6C6-0CFF-48D3-A8E8-2145793F998C}"/>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370" name="n_2aveValue【庁舎】&#10;一人当たり面積">
          <a:extLst>
            <a:ext uri="{FF2B5EF4-FFF2-40B4-BE49-F238E27FC236}">
              <a16:creationId xmlns:a16="http://schemas.microsoft.com/office/drawing/2014/main" id="{8BED0259-D40B-4755-8397-D1B7145FA6EA}"/>
            </a:ext>
          </a:extLst>
        </xdr:cNvPr>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C2BBBB99-4149-43B9-AB60-AF26941BF6E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88DF254E-4A9D-4D44-9502-70B1A62EE77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3771FACE-C947-4EF1-B98F-48550602C77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2FC2F542-F6CA-455D-BE9C-338C714BBE8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2B21C6C6-A64D-4490-8FC7-02F9E648FED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89636</xdr:rowOff>
    </xdr:from>
    <xdr:to>
      <xdr:col>116</xdr:col>
      <xdr:colOff>114300</xdr:colOff>
      <xdr:row>107</xdr:row>
      <xdr:rowOff>19786</xdr:rowOff>
    </xdr:to>
    <xdr:sp macro="" textlink="">
      <xdr:nvSpPr>
        <xdr:cNvPr id="376" name="楕円 375">
          <a:extLst>
            <a:ext uri="{FF2B5EF4-FFF2-40B4-BE49-F238E27FC236}">
              <a16:creationId xmlns:a16="http://schemas.microsoft.com/office/drawing/2014/main" id="{5C9037DB-C0CF-4B17-A462-8CA9CB652B80}"/>
            </a:ext>
          </a:extLst>
        </xdr:cNvPr>
        <xdr:cNvSpPr/>
      </xdr:nvSpPr>
      <xdr:spPr>
        <a:xfrm>
          <a:off x="22110700" y="182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112513</xdr:rowOff>
    </xdr:from>
    <xdr:ext cx="469744" cy="259045"/>
    <xdr:sp macro="" textlink="">
      <xdr:nvSpPr>
        <xdr:cNvPr id="377" name="【庁舎】&#10;一人当たり面積該当値テキスト">
          <a:extLst>
            <a:ext uri="{FF2B5EF4-FFF2-40B4-BE49-F238E27FC236}">
              <a16:creationId xmlns:a16="http://schemas.microsoft.com/office/drawing/2014/main" id="{9CC8414B-9A9E-4F4F-868C-145AE03CA751}"/>
            </a:ext>
          </a:extLst>
        </xdr:cNvPr>
        <xdr:cNvSpPr txBox="1"/>
      </xdr:nvSpPr>
      <xdr:spPr>
        <a:xfrm>
          <a:off x="22199600" y="1811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94208</xdr:rowOff>
    </xdr:from>
    <xdr:to>
      <xdr:col>112</xdr:col>
      <xdr:colOff>38100</xdr:colOff>
      <xdr:row>107</xdr:row>
      <xdr:rowOff>24358</xdr:rowOff>
    </xdr:to>
    <xdr:sp macro="" textlink="">
      <xdr:nvSpPr>
        <xdr:cNvPr id="378" name="楕円 377">
          <a:extLst>
            <a:ext uri="{FF2B5EF4-FFF2-40B4-BE49-F238E27FC236}">
              <a16:creationId xmlns:a16="http://schemas.microsoft.com/office/drawing/2014/main" id="{91A52E90-D8E8-485A-8B35-122667138A47}"/>
            </a:ext>
          </a:extLst>
        </xdr:cNvPr>
        <xdr:cNvSpPr/>
      </xdr:nvSpPr>
      <xdr:spPr>
        <a:xfrm>
          <a:off x="21272500" y="182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140436</xdr:rowOff>
    </xdr:from>
    <xdr:to>
      <xdr:col>116</xdr:col>
      <xdr:colOff>63500</xdr:colOff>
      <xdr:row>106</xdr:row>
      <xdr:rowOff>145008</xdr:rowOff>
    </xdr:to>
    <xdr:cxnSp macro="">
      <xdr:nvCxnSpPr>
        <xdr:cNvPr id="379" name="直線コネクタ 378">
          <a:extLst>
            <a:ext uri="{FF2B5EF4-FFF2-40B4-BE49-F238E27FC236}">
              <a16:creationId xmlns:a16="http://schemas.microsoft.com/office/drawing/2014/main" id="{CEB23676-6FEA-45D9-96D2-8AD63C371F06}"/>
            </a:ext>
          </a:extLst>
        </xdr:cNvPr>
        <xdr:cNvCxnSpPr/>
      </xdr:nvCxnSpPr>
      <xdr:spPr>
        <a:xfrm flipV="1">
          <a:off x="21323300" y="183141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40885</xdr:rowOff>
    </xdr:from>
    <xdr:ext cx="469744" cy="259045"/>
    <xdr:sp macro="" textlink="">
      <xdr:nvSpPr>
        <xdr:cNvPr id="380" name="n_1mainValue【庁舎】&#10;一人当たり面積">
          <a:extLst>
            <a:ext uri="{FF2B5EF4-FFF2-40B4-BE49-F238E27FC236}">
              <a16:creationId xmlns:a16="http://schemas.microsoft.com/office/drawing/2014/main" id="{9D74BD26-BB03-45D0-81D8-D23BA4C51170}"/>
            </a:ext>
          </a:extLst>
        </xdr:cNvPr>
        <xdr:cNvSpPr txBox="1"/>
      </xdr:nvSpPr>
      <xdr:spPr>
        <a:xfrm>
          <a:off x="21075727" y="180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81" name="正方形/長方形 380">
          <a:extLst>
            <a:ext uri="{FF2B5EF4-FFF2-40B4-BE49-F238E27FC236}">
              <a16:creationId xmlns:a16="http://schemas.microsoft.com/office/drawing/2014/main" id="{90CA8678-9897-4431-93AE-227B14C6C32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82" name="正方形/長方形 381">
          <a:extLst>
            <a:ext uri="{FF2B5EF4-FFF2-40B4-BE49-F238E27FC236}">
              <a16:creationId xmlns:a16="http://schemas.microsoft.com/office/drawing/2014/main" id="{C5011A6F-A7C5-4480-B207-4962A058C4A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83" name="テキスト ボックス 382">
          <a:extLst>
            <a:ext uri="{FF2B5EF4-FFF2-40B4-BE49-F238E27FC236}">
              <a16:creationId xmlns:a16="http://schemas.microsoft.com/office/drawing/2014/main" id="{EF8F557B-A1D9-43F7-B5DA-FB256263C3C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社会教育施設・福祉施設においては、保有数が少ないが、更新時期が到来している施設が多々あり、今後においては、個別計画に基づいた施設改修の実施が必要となってくる。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また、庁舎については、昭和</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年度建設で、耐震化を満たしていない状況にあることから、今後においては、大規模改修を含めた施設維持に努めるものとする。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3,193
3,183
454.60
5,815,548
5,668,745
133,985
2,659,254
5,697,990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過疎化による人口の減少に加え、町内産業の低迷・停滞など財政基盤の脆弱化により、類似団体平均を下回っている。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ため、町税の徴収強化をはじめとした自主財源の確保を図るほか、真に必要な事業、緊急を要する事業を峻別し、引き続き、投資的経費の抑制を行うなど歳出全体の見直しを図りながら、財政の健全化に努めるものと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132927</xdr:rowOff>
    </xdr:from>
    <xdr:to>
      <xdr:col>23</xdr:col>
      <xdr:colOff>133350</xdr:colOff>
      <xdr:row>44</xdr:row>
      <xdr:rowOff>132927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767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132927</xdr:rowOff>
    </xdr:from>
    <xdr:to>
      <xdr:col>19</xdr:col>
      <xdr:colOff>133350</xdr:colOff>
      <xdr:row>44</xdr:row>
      <xdr:rowOff>140970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149013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140970</xdr:rowOff>
    </xdr:from>
    <xdr:to>
      <xdr:col>11</xdr:col>
      <xdr:colOff>31750</xdr:colOff>
      <xdr:row>44</xdr:row>
      <xdr:rowOff>149013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82127</xdr:rowOff>
    </xdr:from>
    <xdr:to>
      <xdr:col>23</xdr:col>
      <xdr:colOff>184150</xdr:colOff>
      <xdr:row>45</xdr:row>
      <xdr:rowOff>12277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82127</xdr:rowOff>
    </xdr:from>
    <xdr:to>
      <xdr:col>19</xdr:col>
      <xdr:colOff>184150</xdr:colOff>
      <xdr:row>45</xdr:row>
      <xdr:rowOff>12277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168504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98213</xdr:rowOff>
    </xdr:from>
    <xdr:to>
      <xdr:col>11</xdr:col>
      <xdr:colOff>82550</xdr:colOff>
      <xdr:row>45</xdr:row>
      <xdr:rowOff>28363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13140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依然として自主財源の確保に乏しく、普通交付税に大きく依存している状況にあることから、今後は行財政改革を進め、事務事業の見直しによる経常経費の削減に努めるものとする。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169454</xdr:rowOff>
    </xdr:from>
    <xdr:to>
      <xdr:col>23</xdr:col>
      <xdr:colOff>133350</xdr:colOff>
      <xdr:row>65</xdr:row>
      <xdr:rowOff>85090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970804"/>
          <a:ext cx="8382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21227</xdr:rowOff>
    </xdr:from>
    <xdr:to>
      <xdr:col>19</xdr:col>
      <xdr:colOff>133350</xdr:colOff>
      <xdr:row>63</xdr:row>
      <xdr:rowOff>169454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822577"/>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21227</xdr:rowOff>
    </xdr:from>
    <xdr:to>
      <xdr:col>15</xdr:col>
      <xdr:colOff>82550</xdr:colOff>
      <xdr:row>63</xdr:row>
      <xdr:rowOff>59146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82257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147865</xdr:rowOff>
    </xdr:from>
    <xdr:to>
      <xdr:col>11</xdr:col>
      <xdr:colOff>31750</xdr:colOff>
      <xdr:row>63</xdr:row>
      <xdr:rowOff>59146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77765"/>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34290</xdr:rowOff>
    </xdr:from>
    <xdr:to>
      <xdr:col>23</xdr:col>
      <xdr:colOff>184150</xdr:colOff>
      <xdr:row>65</xdr:row>
      <xdr:rowOff>135890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6367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118654</xdr:rowOff>
    </xdr:from>
    <xdr:to>
      <xdr:col>19</xdr:col>
      <xdr:colOff>184150</xdr:colOff>
      <xdr:row>64</xdr:row>
      <xdr:rowOff>48804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141877</xdr:rowOff>
    </xdr:from>
    <xdr:to>
      <xdr:col>15</xdr:col>
      <xdr:colOff>133350</xdr:colOff>
      <xdr:row>63</xdr:row>
      <xdr:rowOff>72027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82204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54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8346</xdr:rowOff>
    </xdr:from>
    <xdr:to>
      <xdr:col>11</xdr:col>
      <xdr:colOff>82550</xdr:colOff>
      <xdr:row>63</xdr:row>
      <xdr:rowOff>109946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120123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7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97065</xdr:rowOff>
    </xdr:from>
    <xdr:to>
      <xdr:col>7</xdr:col>
      <xdr:colOff>31750</xdr:colOff>
      <xdr:row>63</xdr:row>
      <xdr:rowOff>27215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37392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4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[405,820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や消防業務を一部事務組合で担っていることから、人件費・物件費等の適正度は低くなっているが、近年、事務事業の電算化に伴う保守関係経費が増加しており、引き続き、経費全体の抑制を図っていくものとす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150620</xdr:rowOff>
    </xdr:from>
    <xdr:to>
      <xdr:col>23</xdr:col>
      <xdr:colOff>133350</xdr:colOff>
      <xdr:row>82</xdr:row>
      <xdr:rowOff>152950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209520"/>
          <a:ext cx="83820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118481</xdr:rowOff>
    </xdr:from>
    <xdr:to>
      <xdr:col>19</xdr:col>
      <xdr:colOff>133350</xdr:colOff>
      <xdr:row>82</xdr:row>
      <xdr:rowOff>152950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77381"/>
          <a:ext cx="889000" cy="3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97752</xdr:rowOff>
    </xdr:from>
    <xdr:to>
      <xdr:col>15</xdr:col>
      <xdr:colOff>82550</xdr:colOff>
      <xdr:row>82</xdr:row>
      <xdr:rowOff>118481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56652"/>
          <a:ext cx="889000" cy="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66149</xdr:rowOff>
    </xdr:from>
    <xdr:to>
      <xdr:col>11</xdr:col>
      <xdr:colOff>31750</xdr:colOff>
      <xdr:row>82</xdr:row>
      <xdr:rowOff>97752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25049"/>
          <a:ext cx="889000" cy="3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99820</xdr:rowOff>
    </xdr:from>
    <xdr:to>
      <xdr:col>23</xdr:col>
      <xdr:colOff>184150</xdr:colOff>
      <xdr:row>83</xdr:row>
      <xdr:rowOff>29970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5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116347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0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102150</xdr:rowOff>
    </xdr:from>
    <xdr:to>
      <xdr:col>19</xdr:col>
      <xdr:colOff>184150</xdr:colOff>
      <xdr:row>83</xdr:row>
      <xdr:rowOff>32300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17077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47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67681</xdr:rowOff>
    </xdr:from>
    <xdr:to>
      <xdr:col>15</xdr:col>
      <xdr:colOff>133350</xdr:colOff>
      <xdr:row>82</xdr:row>
      <xdr:rowOff>169281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2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8008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9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46952</xdr:rowOff>
    </xdr:from>
    <xdr:to>
      <xdr:col>11</xdr:col>
      <xdr:colOff>82550</xdr:colOff>
      <xdr:row>82</xdr:row>
      <xdr:rowOff>148552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0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158729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7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15349</xdr:rowOff>
    </xdr:from>
    <xdr:to>
      <xdr:col>7</xdr:col>
      <xdr:colOff>31750</xdr:colOff>
      <xdr:row>82</xdr:row>
      <xdr:rowOff>116949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7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127126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84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これまでと同様に国準拠を遵守し、引き続き、給与の適正化に努めるものとする。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26670</xdr:rowOff>
    </xdr:from>
    <xdr:to>
      <xdr:col>81</xdr:col>
      <xdr:colOff>44450</xdr:colOff>
      <xdr:row>87</xdr:row>
      <xdr:rowOff>26670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42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26670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9186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20638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918689"/>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20638</xdr:rowOff>
    </xdr:from>
    <xdr:to>
      <xdr:col>68</xdr:col>
      <xdr:colOff>152400</xdr:colOff>
      <xdr:row>87</xdr:row>
      <xdr:rowOff>50800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93678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119397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141288</xdr:rowOff>
    </xdr:from>
    <xdr:to>
      <xdr:col>68</xdr:col>
      <xdr:colOff>203200</xdr:colOff>
      <xdr:row>87</xdr:row>
      <xdr:rowOff>71438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56215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7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過去からの退職者不補充により、類似団体平均を下回っているが、行政サービスの維持と組織のバランスを考慮しながら、職員定数の管理に努めるものとする。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43853</xdr:rowOff>
    </xdr:from>
    <xdr:to>
      <xdr:col>81</xdr:col>
      <xdr:colOff>44450</xdr:colOff>
      <xdr:row>61</xdr:row>
      <xdr:rowOff>50851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502303"/>
          <a:ext cx="8382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41440</xdr:rowOff>
    </xdr:from>
    <xdr:to>
      <xdr:col>77</xdr:col>
      <xdr:colOff>44450</xdr:colOff>
      <xdr:row>61</xdr:row>
      <xdr:rowOff>43853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49989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41440</xdr:rowOff>
    </xdr:from>
    <xdr:to>
      <xdr:col>72</xdr:col>
      <xdr:colOff>203200</xdr:colOff>
      <xdr:row>61</xdr:row>
      <xdr:rowOff>46749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499890"/>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21412</xdr:rowOff>
    </xdr:from>
    <xdr:to>
      <xdr:col>68</xdr:col>
      <xdr:colOff>152400</xdr:colOff>
      <xdr:row>61</xdr:row>
      <xdr:rowOff>46749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79862"/>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xdr:rowOff>
    </xdr:from>
    <xdr:to>
      <xdr:col>81</xdr:col>
      <xdr:colOff>95250</xdr:colOff>
      <xdr:row>61</xdr:row>
      <xdr:rowOff>101651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16578</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30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164503</xdr:rowOff>
    </xdr:from>
    <xdr:to>
      <xdr:col>77</xdr:col>
      <xdr:colOff>95250</xdr:colOff>
      <xdr:row>61</xdr:row>
      <xdr:rowOff>94653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4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104830</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220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162090</xdr:rowOff>
    </xdr:from>
    <xdr:to>
      <xdr:col>73</xdr:col>
      <xdr:colOff>44450</xdr:colOff>
      <xdr:row>61</xdr:row>
      <xdr:rowOff>92240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4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102417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217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167399</xdr:rowOff>
    </xdr:from>
    <xdr:to>
      <xdr:col>68</xdr:col>
      <xdr:colOff>203200</xdr:colOff>
      <xdr:row>61</xdr:row>
      <xdr:rowOff>97549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45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107726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22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142062</xdr:rowOff>
    </xdr:from>
    <xdr:to>
      <xdr:col>64</xdr:col>
      <xdr:colOff>152400</xdr:colOff>
      <xdr:row>61</xdr:row>
      <xdr:rowOff>72212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42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82389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9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町内２小学校の改築事業をはじめ、穀類乾燥調製施設整備、保育園改築事業など大型投資事業の実施により比率が上昇したため、新規地方債発行額の抑制を図り、数値の適正化に努めるものとする。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164677</xdr:rowOff>
    </xdr:from>
    <xdr:to>
      <xdr:col>81</xdr:col>
      <xdr:colOff>44450</xdr:colOff>
      <xdr:row>43</xdr:row>
      <xdr:rowOff>6773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194127"/>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41</xdr:row>
      <xdr:rowOff>164677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71780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49530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1780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49530</xdr:rowOff>
    </xdr:from>
    <xdr:to>
      <xdr:col>68</xdr:col>
      <xdr:colOff>152400</xdr:colOff>
      <xdr:row>43</xdr:row>
      <xdr:rowOff>63077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25043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127423</xdr:rowOff>
    </xdr:from>
    <xdr:to>
      <xdr:col>81</xdr:col>
      <xdr:colOff>95250</xdr:colOff>
      <xdr:row>43</xdr:row>
      <xdr:rowOff>57573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99500</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30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113877</xdr:rowOff>
    </xdr:from>
    <xdr:to>
      <xdr:col>77</xdr:col>
      <xdr:colOff>95250</xdr:colOff>
      <xdr:row>42</xdr:row>
      <xdr:rowOff>44027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28804</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22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170180</xdr:rowOff>
    </xdr:from>
    <xdr:to>
      <xdr:col>68</xdr:col>
      <xdr:colOff>203200</xdr:colOff>
      <xdr:row>42</xdr:row>
      <xdr:rowOff>100330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85107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12277</xdr:rowOff>
    </xdr:from>
    <xdr:to>
      <xdr:col>64</xdr:col>
      <xdr:colOff>152400</xdr:colOff>
      <xdr:row>43</xdr:row>
      <xdr:rowOff>113877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98654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定程度の基金保有により、将来負担比率が算定されない状況にあるが、今後においては、大型事業の実施による地方債償還額の増加や、地方交付税の減少に伴う基金からの繰入により、数値発生が予見されるため、引き続き、投資的事業の抑制を図り、財政の健全化に努めるものと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3,193
3,183
454.60
5,815,548
5,668,745
133,985
2,659,254
5,697,990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ごみ処理業務や消防業務を一部事務組合で行っていることから、類似団体平均と比較しても経常収支比率は低くなっている。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今後も、人件費の適正化に努めていくものとする。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74422</xdr:rowOff>
    </xdr:from>
    <xdr:to>
      <xdr:col>24</xdr:col>
      <xdr:colOff>25400</xdr:colOff>
      <xdr:row>35</xdr:row>
      <xdr:rowOff>161290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7517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74422</xdr:rowOff>
    </xdr:from>
    <xdr:to>
      <xdr:col>19</xdr:col>
      <xdr:colOff>187325</xdr:colOff>
      <xdr:row>35</xdr:row>
      <xdr:rowOff>138430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751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138430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110998</xdr:rowOff>
    </xdr:from>
    <xdr:to>
      <xdr:col>11</xdr:col>
      <xdr:colOff>9525</xdr:colOff>
      <xdr:row>35</xdr:row>
      <xdr:rowOff>115570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11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23622</xdr:rowOff>
    </xdr:from>
    <xdr:to>
      <xdr:col>20</xdr:col>
      <xdr:colOff>38100</xdr:colOff>
      <xdr:row>35</xdr:row>
      <xdr:rowOff>125222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135399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60198</xdr:rowOff>
    </xdr:from>
    <xdr:to>
      <xdr:col>6</xdr:col>
      <xdr:colOff>171450</xdr:colOff>
      <xdr:row>35</xdr:row>
      <xdr:rowOff>161798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525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枠配分による予算編成を継続し、経常的な経費の抑制を図っており、今後も更なる事務事業の点検・検証、改善・見直しを行い、経費の抑制に努めるものとする。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40459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5995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113937</xdr:rowOff>
    </xdr:from>
    <xdr:to>
      <xdr:col>78</xdr:col>
      <xdr:colOff>69850</xdr:colOff>
      <xdr:row>14</xdr:row>
      <xdr:rowOff>159657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5142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107406</xdr:rowOff>
    </xdr:from>
    <xdr:to>
      <xdr:col>73</xdr:col>
      <xdr:colOff>180975</xdr:colOff>
      <xdr:row>14</xdr:row>
      <xdr:rowOff>113937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077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42091</xdr:rowOff>
    </xdr:from>
    <xdr:to>
      <xdr:col>69</xdr:col>
      <xdr:colOff>92075</xdr:colOff>
      <xdr:row>14</xdr:row>
      <xdr:rowOff>107406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4239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161109</xdr:rowOff>
    </xdr:from>
    <xdr:to>
      <xdr:col>82</xdr:col>
      <xdr:colOff>158750</xdr:colOff>
      <xdr:row>15</xdr:row>
      <xdr:rowOff>91259</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6186</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0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108857</xdr:rowOff>
    </xdr:from>
    <xdr:to>
      <xdr:col>78</xdr:col>
      <xdr:colOff>120650</xdr:colOff>
      <xdr:row>15</xdr:row>
      <xdr:rowOff>39007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49184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63137</xdr:rowOff>
    </xdr:from>
    <xdr:to>
      <xdr:col>74</xdr:col>
      <xdr:colOff>31750</xdr:colOff>
      <xdr:row>14</xdr:row>
      <xdr:rowOff>164737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3464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3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56606</xdr:rowOff>
    </xdr:from>
    <xdr:to>
      <xdr:col>69</xdr:col>
      <xdr:colOff>142875</xdr:colOff>
      <xdr:row>14</xdr:row>
      <xdr:rowOff>158206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168383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162741</xdr:rowOff>
    </xdr:from>
    <xdr:to>
      <xdr:col>65</xdr:col>
      <xdr:colOff>53975</xdr:colOff>
      <xdr:row>14</xdr:row>
      <xdr:rowOff>92891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3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103068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6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高齢者数の増加と、町独自の子ども・子育て支援策の実施に伴い、類似団体平均となっている。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サービスの提供と歳出のバランスに留意しながら、施策の実施を図っていくものとする。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19050</xdr:rowOff>
    </xdr:from>
    <xdr:to>
      <xdr:col>24</xdr:col>
      <xdr:colOff>25400</xdr:colOff>
      <xdr:row>55</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448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19050</xdr:rowOff>
    </xdr:from>
    <xdr:to>
      <xdr:col>19</xdr:col>
      <xdr:colOff>187325</xdr:colOff>
      <xdr:row>55</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19050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42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54</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139700</xdr:rowOff>
    </xdr:from>
    <xdr:to>
      <xdr:col>15</xdr:col>
      <xdr:colOff>149225</xdr:colOff>
      <xdr:row>55</xdr:row>
      <xdr:rowOff>69850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企業会計における維持管理費や地方債元利償還額の増加に伴い、繰出金が多額となっている。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策定した「経営戦略」を基に、自主財源の確保と、更なる経常経費の削減を促し、普通会計の負担軽減に努めるものとする。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51562</xdr:rowOff>
    </xdr:from>
    <xdr:to>
      <xdr:col>82</xdr:col>
      <xdr:colOff>107950</xdr:colOff>
      <xdr:row>57</xdr:row>
      <xdr:rowOff>156718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82421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131572</xdr:rowOff>
    </xdr:from>
    <xdr:to>
      <xdr:col>78</xdr:col>
      <xdr:colOff>69850</xdr:colOff>
      <xdr:row>57</xdr:row>
      <xdr:rowOff>51562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7327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131572</xdr:rowOff>
    </xdr:from>
    <xdr:to>
      <xdr:col>73</xdr:col>
      <xdr:colOff>180975</xdr:colOff>
      <xdr:row>57</xdr:row>
      <xdr:rowOff>24130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7327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57</xdr:row>
      <xdr:rowOff>24130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705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105918</xdr:rowOff>
    </xdr:from>
    <xdr:to>
      <xdr:col>82</xdr:col>
      <xdr:colOff>158750</xdr:colOff>
      <xdr:row>58</xdr:row>
      <xdr:rowOff>36068</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77995</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xdr:rowOff>
    </xdr:from>
    <xdr:to>
      <xdr:col>78</xdr:col>
      <xdr:colOff>120650</xdr:colOff>
      <xdr:row>57</xdr:row>
      <xdr:rowOff>102362</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80772</xdr:rowOff>
    </xdr:from>
    <xdr:to>
      <xdr:col>74</xdr:col>
      <xdr:colOff>31750</xdr:colOff>
      <xdr:row>57</xdr:row>
      <xdr:rowOff>10922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167149</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139717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苫前厚生クリニックに対する経営損失補てん及び一部事務組合への負担金などにより、類似団体平均を上回っている。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今後においても、苫前厚生クリニックの赤字縮小に向けた取り組みや、独自施策による各種助成事業の見直しを行い、適正化に努めるものとする。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24130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3586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14986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3357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163576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3129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2534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２小学校の改築事業をはじめ、穀類乾燥調製施設整備、保育園改築事業など大型投資事業の実施により、地方債償還額が増加し、類似団体平均を上回っていることから、引き続き、新規地方債発行額と地方債現在高の抑制に努めるものと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73661</xdr:rowOff>
    </xdr:from>
    <xdr:to>
      <xdr:col>24</xdr:col>
      <xdr:colOff>25400</xdr:colOff>
      <xdr:row>77</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7531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153670</xdr:rowOff>
    </xdr:from>
    <xdr:to>
      <xdr:col>19</xdr:col>
      <xdr:colOff>187325</xdr:colOff>
      <xdr:row>77</xdr:row>
      <xdr:rowOff>73661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838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153670</xdr:rowOff>
    </xdr:from>
    <xdr:to>
      <xdr:col>15</xdr:col>
      <xdr:colOff>98425</xdr:colOff>
      <xdr:row>77</xdr:row>
      <xdr:rowOff>20320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83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20320</xdr:rowOff>
    </xdr:from>
    <xdr:to>
      <xdr:col>11</xdr:col>
      <xdr:colOff>9525</xdr:colOff>
      <xdr:row>77</xdr:row>
      <xdr:rowOff>96520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219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114300</xdr:rowOff>
    </xdr:from>
    <xdr:to>
      <xdr:col>24</xdr:col>
      <xdr:colOff>76200</xdr:colOff>
      <xdr:row>78</xdr:row>
      <xdr:rowOff>44450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86377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22861</xdr:rowOff>
    </xdr:from>
    <xdr:to>
      <xdr:col>20</xdr:col>
      <xdr:colOff>38100</xdr:colOff>
      <xdr:row>77</xdr:row>
      <xdr:rowOff>124461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109238</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1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102870</xdr:rowOff>
    </xdr:from>
    <xdr:to>
      <xdr:col>15</xdr:col>
      <xdr:colOff>149225</xdr:colOff>
      <xdr:row>77</xdr:row>
      <xdr:rowOff>33020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17797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140970</xdr:rowOff>
    </xdr:from>
    <xdr:to>
      <xdr:col>11</xdr:col>
      <xdr:colOff>60325</xdr:colOff>
      <xdr:row>77</xdr:row>
      <xdr:rowOff>71120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45720</xdr:rowOff>
    </xdr:from>
    <xdr:to>
      <xdr:col>6</xdr:col>
      <xdr:colOff>171450</xdr:colOff>
      <xdr:row>77</xdr:row>
      <xdr:rowOff>147320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132097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今後も継続的な経費抑制に努めるものとする。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78014</xdr:rowOff>
    </xdr:from>
    <xdr:to>
      <xdr:col>82</xdr:col>
      <xdr:colOff>107950</xdr:colOff>
      <xdr:row>77</xdr:row>
      <xdr:rowOff>73116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08214"/>
          <a:ext cx="8382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15966</xdr:rowOff>
    </xdr:from>
    <xdr:to>
      <xdr:col>78</xdr:col>
      <xdr:colOff>69850</xdr:colOff>
      <xdr:row>76</xdr:row>
      <xdr:rowOff>78014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04616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15966</xdr:rowOff>
    </xdr:from>
    <xdr:to>
      <xdr:col>73</xdr:col>
      <xdr:colOff>180975</xdr:colOff>
      <xdr:row>76</xdr:row>
      <xdr:rowOff>19231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0461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46990</xdr:rowOff>
    </xdr:from>
    <xdr:to>
      <xdr:col>69</xdr:col>
      <xdr:colOff>92075</xdr:colOff>
      <xdr:row>76</xdr:row>
      <xdr:rowOff>19231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905740"/>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22316</xdr:rowOff>
    </xdr:from>
    <xdr:to>
      <xdr:col>82</xdr:col>
      <xdr:colOff>158750</xdr:colOff>
      <xdr:row>77</xdr:row>
      <xdr:rowOff>123916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38843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06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27214</xdr:rowOff>
    </xdr:from>
    <xdr:to>
      <xdr:col>78</xdr:col>
      <xdr:colOff>120650</xdr:colOff>
      <xdr:row>76</xdr:row>
      <xdr:rowOff>128814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138992</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2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136616</xdr:rowOff>
    </xdr:from>
    <xdr:to>
      <xdr:col>74</xdr:col>
      <xdr:colOff>31750</xdr:colOff>
      <xdr:row>76</xdr:row>
      <xdr:rowOff>66765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95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76943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6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139881</xdr:rowOff>
    </xdr:from>
    <xdr:to>
      <xdr:col>69</xdr:col>
      <xdr:colOff>142875</xdr:colOff>
      <xdr:row>76</xdr:row>
      <xdr:rowOff>70031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80208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167640</xdr:rowOff>
    </xdr:from>
    <xdr:to>
      <xdr:col>65</xdr:col>
      <xdr:colOff>53975</xdr:colOff>
      <xdr:row>75</xdr:row>
      <xdr:rowOff>97790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107967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144583</xdr:rowOff>
    </xdr:from>
    <xdr:to>
      <xdr:col>29</xdr:col>
      <xdr:colOff>127000</xdr:colOff>
      <xdr:row>17</xdr:row>
      <xdr:rowOff>158149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06858"/>
          <a:ext cx="647700" cy="13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153455</xdr:rowOff>
    </xdr:from>
    <xdr:to>
      <xdr:col>26</xdr:col>
      <xdr:colOff>50800</xdr:colOff>
      <xdr:row>17</xdr:row>
      <xdr:rowOff>158149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115730"/>
          <a:ext cx="698500" cy="4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153455</xdr:rowOff>
    </xdr:from>
    <xdr:to>
      <xdr:col>22</xdr:col>
      <xdr:colOff>114300</xdr:colOff>
      <xdr:row>18</xdr:row>
      <xdr:rowOff>4011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15730"/>
          <a:ext cx="698500" cy="22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4011</xdr:rowOff>
    </xdr:from>
    <xdr:to>
      <xdr:col>18</xdr:col>
      <xdr:colOff>177800</xdr:colOff>
      <xdr:row>18</xdr:row>
      <xdr:rowOff>14096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37736"/>
          <a:ext cx="698500" cy="10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93783</xdr:rowOff>
    </xdr:from>
    <xdr:to>
      <xdr:col>29</xdr:col>
      <xdr:colOff>177800</xdr:colOff>
      <xdr:row>18</xdr:row>
      <xdr:rowOff>23933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56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65860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2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107349</xdr:rowOff>
    </xdr:from>
    <xdr:to>
      <xdr:col>26</xdr:col>
      <xdr:colOff>101600</xdr:colOff>
      <xdr:row>18</xdr:row>
      <xdr:rowOff>37499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69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22276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56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102655</xdr:rowOff>
    </xdr:from>
    <xdr:to>
      <xdr:col>22</xdr:col>
      <xdr:colOff>165100</xdr:colOff>
      <xdr:row>18</xdr:row>
      <xdr:rowOff>32805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64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17582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5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124661</xdr:rowOff>
    </xdr:from>
    <xdr:to>
      <xdr:col>19</xdr:col>
      <xdr:colOff>38100</xdr:colOff>
      <xdr:row>18</xdr:row>
      <xdr:rowOff>54811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86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39588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7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134746</xdr:rowOff>
    </xdr:from>
    <xdr:to>
      <xdr:col>15</xdr:col>
      <xdr:colOff>101600</xdr:colOff>
      <xdr:row>18</xdr:row>
      <xdr:rowOff>64896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97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49673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83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17647</xdr:rowOff>
    </xdr:from>
    <xdr:to>
      <xdr:col>29</xdr:col>
      <xdr:colOff>127000</xdr:colOff>
      <xdr:row>35</xdr:row>
      <xdr:rowOff>102585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627997"/>
          <a:ext cx="647700" cy="84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135269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102585</xdr:rowOff>
    </xdr:from>
    <xdr:to>
      <xdr:col>26</xdr:col>
      <xdr:colOff>50800</xdr:colOff>
      <xdr:row>35</xdr:row>
      <xdr:rowOff>175564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12935"/>
          <a:ext cx="698500" cy="72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175564</xdr:rowOff>
    </xdr:from>
    <xdr:to>
      <xdr:col>22</xdr:col>
      <xdr:colOff>114300</xdr:colOff>
      <xdr:row>35</xdr:row>
      <xdr:rowOff>233276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85914"/>
          <a:ext cx="698500" cy="57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129642</xdr:rowOff>
    </xdr:from>
    <xdr:to>
      <xdr:col>18</xdr:col>
      <xdr:colOff>177800</xdr:colOff>
      <xdr:row>35</xdr:row>
      <xdr:rowOff>233276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39992"/>
          <a:ext cx="698500" cy="103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309747</xdr:rowOff>
    </xdr:from>
    <xdr:to>
      <xdr:col>29</xdr:col>
      <xdr:colOff>177800</xdr:colOff>
      <xdr:row>35</xdr:row>
      <xdr:rowOff>68447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77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154824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22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51785</xdr:rowOff>
    </xdr:from>
    <xdr:to>
      <xdr:col>26</xdr:col>
      <xdr:colOff>101600</xdr:colOff>
      <xdr:row>35</xdr:row>
      <xdr:rowOff>153385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62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163563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31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124764</xdr:rowOff>
    </xdr:from>
    <xdr:to>
      <xdr:col>22</xdr:col>
      <xdr:colOff>165100</xdr:colOff>
      <xdr:row>35</xdr:row>
      <xdr:rowOff>226364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35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236541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0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182476</xdr:rowOff>
    </xdr:from>
    <xdr:to>
      <xdr:col>19</xdr:col>
      <xdr:colOff>38100</xdr:colOff>
      <xdr:row>35</xdr:row>
      <xdr:rowOff>284076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92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268853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7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78842</xdr:rowOff>
    </xdr:from>
    <xdr:to>
      <xdr:col>15</xdr:col>
      <xdr:colOff>101600</xdr:colOff>
      <xdr:row>35</xdr:row>
      <xdr:rowOff>180442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89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190619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5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3,193
3,183
454.60
5,815,548
5,668,745
133,985
2,659,254
5,697,990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59854</xdr:rowOff>
    </xdr:from>
    <xdr:to>
      <xdr:col>24</xdr:col>
      <xdr:colOff>63500</xdr:colOff>
      <xdr:row>36</xdr:row>
      <xdr:rowOff>95313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32054"/>
          <a:ext cx="838200" cy="3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60122</xdr:rowOff>
    </xdr:from>
    <xdr:to>
      <xdr:col>19</xdr:col>
      <xdr:colOff>177800</xdr:colOff>
      <xdr:row>36</xdr:row>
      <xdr:rowOff>95313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232322"/>
          <a:ext cx="889000" cy="3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60122</xdr:rowOff>
    </xdr:from>
    <xdr:to>
      <xdr:col>15</xdr:col>
      <xdr:colOff>50800</xdr:colOff>
      <xdr:row>36</xdr:row>
      <xdr:rowOff>73721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32322"/>
          <a:ext cx="889000" cy="1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73721</xdr:rowOff>
    </xdr:from>
    <xdr:to>
      <xdr:col>10</xdr:col>
      <xdr:colOff>114300</xdr:colOff>
      <xdr:row>36</xdr:row>
      <xdr:rowOff>74851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45921"/>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9054</xdr:rowOff>
    </xdr:from>
    <xdr:to>
      <xdr:col>24</xdr:col>
      <xdr:colOff>114300</xdr:colOff>
      <xdr:row>36</xdr:row>
      <xdr:rowOff>110654</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158931</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5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44513</xdr:rowOff>
    </xdr:from>
    <xdr:to>
      <xdr:col>20</xdr:col>
      <xdr:colOff>38100</xdr:colOff>
      <xdr:row>36</xdr:row>
      <xdr:rowOff>146113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137240</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0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9322</xdr:rowOff>
    </xdr:from>
    <xdr:to>
      <xdr:col>15</xdr:col>
      <xdr:colOff>101600</xdr:colOff>
      <xdr:row>36</xdr:row>
      <xdr:rowOff>110922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8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102049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274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22921</xdr:rowOff>
    </xdr:from>
    <xdr:to>
      <xdr:col>10</xdr:col>
      <xdr:colOff>165100</xdr:colOff>
      <xdr:row>36</xdr:row>
      <xdr:rowOff>124521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9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115648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28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24051</xdr:rowOff>
    </xdr:from>
    <xdr:to>
      <xdr:col>6</xdr:col>
      <xdr:colOff>38100</xdr:colOff>
      <xdr:row>36</xdr:row>
      <xdr:rowOff>125651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9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116778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28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158687</xdr:rowOff>
    </xdr:from>
    <xdr:to>
      <xdr:col>24</xdr:col>
      <xdr:colOff>63500</xdr:colOff>
      <xdr:row>58</xdr:row>
      <xdr:rowOff>9176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931337"/>
          <a:ext cx="838200" cy="2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158687</xdr:rowOff>
    </xdr:from>
    <xdr:to>
      <xdr:col>19</xdr:col>
      <xdr:colOff>177800</xdr:colOff>
      <xdr:row>58</xdr:row>
      <xdr:rowOff>30752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31337"/>
          <a:ext cx="889000" cy="4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30752</xdr:rowOff>
    </xdr:from>
    <xdr:to>
      <xdr:col>15</xdr:col>
      <xdr:colOff>50800</xdr:colOff>
      <xdr:row>58</xdr:row>
      <xdr:rowOff>39588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74852"/>
          <a:ext cx="889000" cy="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39588</xdr:rowOff>
    </xdr:from>
    <xdr:to>
      <xdr:col>10</xdr:col>
      <xdr:colOff>114300</xdr:colOff>
      <xdr:row>58</xdr:row>
      <xdr:rowOff>61199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83688"/>
          <a:ext cx="889000" cy="2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129826</xdr:rowOff>
    </xdr:from>
    <xdr:to>
      <xdr:col>24</xdr:col>
      <xdr:colOff>114300</xdr:colOff>
      <xdr:row>58</xdr:row>
      <xdr:rowOff>59976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44753</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1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107887</xdr:rowOff>
    </xdr:from>
    <xdr:to>
      <xdr:col>20</xdr:col>
      <xdr:colOff>38100</xdr:colOff>
      <xdr:row>58</xdr:row>
      <xdr:rowOff>38037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8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29164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7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151402</xdr:rowOff>
    </xdr:from>
    <xdr:to>
      <xdr:col>15</xdr:col>
      <xdr:colOff>101600</xdr:colOff>
      <xdr:row>58</xdr:row>
      <xdr:rowOff>81552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72679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1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160238</xdr:rowOff>
    </xdr:from>
    <xdr:to>
      <xdr:col>10</xdr:col>
      <xdr:colOff>165100</xdr:colOff>
      <xdr:row>58</xdr:row>
      <xdr:rowOff>90388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3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81515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2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10399</xdr:rowOff>
    </xdr:from>
    <xdr:to>
      <xdr:col>6</xdr:col>
      <xdr:colOff>38100</xdr:colOff>
      <xdr:row>58</xdr:row>
      <xdr:rowOff>111999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5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103126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4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159383</xdr:rowOff>
    </xdr:from>
    <xdr:to>
      <xdr:col>24</xdr:col>
      <xdr:colOff>63500</xdr:colOff>
      <xdr:row>76</xdr:row>
      <xdr:rowOff>39396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018133"/>
          <a:ext cx="838200" cy="5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39396</xdr:rowOff>
    </xdr:from>
    <xdr:to>
      <xdr:col>19</xdr:col>
      <xdr:colOff>177800</xdr:colOff>
      <xdr:row>76</xdr:row>
      <xdr:rowOff>84607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069596"/>
          <a:ext cx="889000" cy="4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84607</xdr:rowOff>
    </xdr:from>
    <xdr:to>
      <xdr:col>15</xdr:col>
      <xdr:colOff>50800</xdr:colOff>
      <xdr:row>76</xdr:row>
      <xdr:rowOff>95146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114807"/>
          <a:ext cx="8890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102035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3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95146</xdr:rowOff>
    </xdr:from>
    <xdr:to>
      <xdr:col>10</xdr:col>
      <xdr:colOff>114300</xdr:colOff>
      <xdr:row>76</xdr:row>
      <xdr:rowOff>129916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125346"/>
          <a:ext cx="889000" cy="3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103777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3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110281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31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108583</xdr:rowOff>
    </xdr:from>
    <xdr:to>
      <xdr:col>24</xdr:col>
      <xdr:colOff>114300</xdr:colOff>
      <xdr:row>76</xdr:row>
      <xdr:rowOff>38733</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296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131460</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81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160046</xdr:rowOff>
    </xdr:from>
    <xdr:to>
      <xdr:col>20</xdr:col>
      <xdr:colOff>38100</xdr:colOff>
      <xdr:row>76</xdr:row>
      <xdr:rowOff>90196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01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106723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79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33807</xdr:rowOff>
    </xdr:from>
    <xdr:to>
      <xdr:col>15</xdr:col>
      <xdr:colOff>101600</xdr:colOff>
      <xdr:row>76</xdr:row>
      <xdr:rowOff>135407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06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151934</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283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44346</xdr:rowOff>
    </xdr:from>
    <xdr:to>
      <xdr:col>10</xdr:col>
      <xdr:colOff>165100</xdr:colOff>
      <xdr:row>76</xdr:row>
      <xdr:rowOff>145946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07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162473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284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79116</xdr:rowOff>
    </xdr:from>
    <xdr:to>
      <xdr:col>6</xdr:col>
      <xdr:colOff>38100</xdr:colOff>
      <xdr:row>77</xdr:row>
      <xdr:rowOff>9266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0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25793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288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156254</xdr:rowOff>
    </xdr:from>
    <xdr:to>
      <xdr:col>24</xdr:col>
      <xdr:colOff>63500</xdr:colOff>
      <xdr:row>95</xdr:row>
      <xdr:rowOff>80235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272554"/>
          <a:ext cx="838200" cy="9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156254</xdr:rowOff>
    </xdr:from>
    <xdr:to>
      <xdr:col>19</xdr:col>
      <xdr:colOff>177800</xdr:colOff>
      <xdr:row>95</xdr:row>
      <xdr:rowOff>51908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272554"/>
          <a:ext cx="889000" cy="6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51908</xdr:rowOff>
    </xdr:from>
    <xdr:to>
      <xdr:col>15</xdr:col>
      <xdr:colOff>50800</xdr:colOff>
      <xdr:row>95</xdr:row>
      <xdr:rowOff>94580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39658"/>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94580</xdr:rowOff>
    </xdr:from>
    <xdr:to>
      <xdr:col>10</xdr:col>
      <xdr:colOff>114300</xdr:colOff>
      <xdr:row>95</xdr:row>
      <xdr:rowOff>145968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82330"/>
          <a:ext cx="889000" cy="5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29435</xdr:rowOff>
    </xdr:from>
    <xdr:to>
      <xdr:col>24</xdr:col>
      <xdr:colOff>114300</xdr:colOff>
      <xdr:row>95</xdr:row>
      <xdr:rowOff>131035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52312</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6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105454</xdr:rowOff>
    </xdr:from>
    <xdr:to>
      <xdr:col>20</xdr:col>
      <xdr:colOff>38100</xdr:colOff>
      <xdr:row>95</xdr:row>
      <xdr:rowOff>35604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52131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599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1108</xdr:rowOff>
    </xdr:from>
    <xdr:to>
      <xdr:col>15</xdr:col>
      <xdr:colOff>101600</xdr:colOff>
      <xdr:row>95</xdr:row>
      <xdr:rowOff>102708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28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119235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06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43780</xdr:rowOff>
    </xdr:from>
    <xdr:to>
      <xdr:col>10</xdr:col>
      <xdr:colOff>165100</xdr:colOff>
      <xdr:row>95</xdr:row>
      <xdr:rowOff>145380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3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161907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0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95168</xdr:rowOff>
    </xdr:from>
    <xdr:to>
      <xdr:col>6</xdr:col>
      <xdr:colOff>38100</xdr:colOff>
      <xdr:row>96</xdr:row>
      <xdr:rowOff>25318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8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41845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29201</xdr:rowOff>
    </xdr:from>
    <xdr:to>
      <xdr:col>55</xdr:col>
      <xdr:colOff>0</xdr:colOff>
      <xdr:row>37</xdr:row>
      <xdr:rowOff>68914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372851"/>
          <a:ext cx="838200" cy="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13291</xdr:rowOff>
    </xdr:from>
    <xdr:to>
      <xdr:col>50</xdr:col>
      <xdr:colOff>114300</xdr:colOff>
      <xdr:row>37</xdr:row>
      <xdr:rowOff>29201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356941"/>
          <a:ext cx="889000" cy="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13291</xdr:rowOff>
    </xdr:from>
    <xdr:to>
      <xdr:col>45</xdr:col>
      <xdr:colOff>177800</xdr:colOff>
      <xdr:row>37</xdr:row>
      <xdr:rowOff>83768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56941"/>
          <a:ext cx="889000" cy="7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83768</xdr:rowOff>
    </xdr:from>
    <xdr:to>
      <xdr:col>41</xdr:col>
      <xdr:colOff>50800</xdr:colOff>
      <xdr:row>37</xdr:row>
      <xdr:rowOff>154829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27418"/>
          <a:ext cx="889000" cy="7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18114</xdr:rowOff>
    </xdr:from>
    <xdr:to>
      <xdr:col>55</xdr:col>
      <xdr:colOff>50800</xdr:colOff>
      <xdr:row>37</xdr:row>
      <xdr:rowOff>119714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6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40991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1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149851</xdr:rowOff>
    </xdr:from>
    <xdr:to>
      <xdr:col>50</xdr:col>
      <xdr:colOff>165100</xdr:colOff>
      <xdr:row>37</xdr:row>
      <xdr:rowOff>80001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2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96528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97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133941</xdr:rowOff>
    </xdr:from>
    <xdr:to>
      <xdr:col>46</xdr:col>
      <xdr:colOff>38100</xdr:colOff>
      <xdr:row>37</xdr:row>
      <xdr:rowOff>64091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0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80618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8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32968</xdr:rowOff>
    </xdr:from>
    <xdr:to>
      <xdr:col>41</xdr:col>
      <xdr:colOff>101600</xdr:colOff>
      <xdr:row>37</xdr:row>
      <xdr:rowOff>134568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7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151095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5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104029</xdr:rowOff>
    </xdr:from>
    <xdr:to>
      <xdr:col>36</xdr:col>
      <xdr:colOff>165100</xdr:colOff>
      <xdr:row>38</xdr:row>
      <xdr:rowOff>34179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4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50706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22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69318</xdr:rowOff>
    </xdr:from>
    <xdr:to>
      <xdr:col>55</xdr:col>
      <xdr:colOff>0</xdr:colOff>
      <xdr:row>56</xdr:row>
      <xdr:rowOff>159321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70518"/>
          <a:ext cx="838200" cy="9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69318</xdr:rowOff>
    </xdr:from>
    <xdr:to>
      <xdr:col>50</xdr:col>
      <xdr:colOff>114300</xdr:colOff>
      <xdr:row>57</xdr:row>
      <xdr:rowOff>87359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70518"/>
          <a:ext cx="889000" cy="18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87359</xdr:rowOff>
    </xdr:from>
    <xdr:to>
      <xdr:col>45</xdr:col>
      <xdr:colOff>177800</xdr:colOff>
      <xdr:row>58</xdr:row>
      <xdr:rowOff>14009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60009"/>
          <a:ext cx="889000" cy="9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14009</xdr:rowOff>
    </xdr:from>
    <xdr:to>
      <xdr:col>41</xdr:col>
      <xdr:colOff>50800</xdr:colOff>
      <xdr:row>58</xdr:row>
      <xdr:rowOff>75188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58109"/>
          <a:ext cx="889000" cy="6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108521</xdr:rowOff>
    </xdr:from>
    <xdr:to>
      <xdr:col>55</xdr:col>
      <xdr:colOff>50800</xdr:colOff>
      <xdr:row>57</xdr:row>
      <xdr:rowOff>38671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0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131398</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6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18518</xdr:rowOff>
    </xdr:from>
    <xdr:to>
      <xdr:col>50</xdr:col>
      <xdr:colOff>165100</xdr:colOff>
      <xdr:row>56</xdr:row>
      <xdr:rowOff>120118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1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136645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39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36559</xdr:rowOff>
    </xdr:from>
    <xdr:to>
      <xdr:col>46</xdr:col>
      <xdr:colOff>38100</xdr:colOff>
      <xdr:row>57</xdr:row>
      <xdr:rowOff>138159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0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154686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58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134659</xdr:rowOff>
    </xdr:from>
    <xdr:to>
      <xdr:col>41</xdr:col>
      <xdr:colOff>101600</xdr:colOff>
      <xdr:row>58</xdr:row>
      <xdr:rowOff>64809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55936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0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24388</xdr:rowOff>
    </xdr:from>
    <xdr:to>
      <xdr:col>36</xdr:col>
      <xdr:colOff>165100</xdr:colOff>
      <xdr:row>58</xdr:row>
      <xdr:rowOff>125988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6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117115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6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159452</xdr:rowOff>
    </xdr:from>
    <xdr:to>
      <xdr:col>55</xdr:col>
      <xdr:colOff>0</xdr:colOff>
      <xdr:row>77</xdr:row>
      <xdr:rowOff>36914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018202"/>
          <a:ext cx="838200" cy="22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36914</xdr:rowOff>
    </xdr:from>
    <xdr:to>
      <xdr:col>50</xdr:col>
      <xdr:colOff>114300</xdr:colOff>
      <xdr:row>79</xdr:row>
      <xdr:rowOff>65563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238564"/>
          <a:ext cx="889000" cy="37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65563</xdr:rowOff>
    </xdr:from>
    <xdr:to>
      <xdr:col>45</xdr:col>
      <xdr:colOff>177800</xdr:colOff>
      <xdr:row>79</xdr:row>
      <xdr:rowOff>83032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610113"/>
          <a:ext cx="889000" cy="1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108653</xdr:rowOff>
    </xdr:from>
    <xdr:to>
      <xdr:col>55</xdr:col>
      <xdr:colOff>50800</xdr:colOff>
      <xdr:row>76</xdr:row>
      <xdr:rowOff>38804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29674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131530</xdr:rowOff>
    </xdr:from>
    <xdr:ext cx="599010"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818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157564</xdr:rowOff>
    </xdr:from>
    <xdr:to>
      <xdr:col>50</xdr:col>
      <xdr:colOff>165100</xdr:colOff>
      <xdr:row>77</xdr:row>
      <xdr:rowOff>87714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18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104240</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39795" y="1296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14763</xdr:rowOff>
    </xdr:from>
    <xdr:to>
      <xdr:col>46</xdr:col>
      <xdr:colOff>38100</xdr:colOff>
      <xdr:row>79</xdr:row>
      <xdr:rowOff>116363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5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107490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6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32232</xdr:rowOff>
    </xdr:from>
    <xdr:to>
      <xdr:col>41</xdr:col>
      <xdr:colOff>101600</xdr:colOff>
      <xdr:row>79</xdr:row>
      <xdr:rowOff>133832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57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124959</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66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126405</xdr:rowOff>
    </xdr:from>
    <xdr:to>
      <xdr:col>55</xdr:col>
      <xdr:colOff>0</xdr:colOff>
      <xdr:row>97</xdr:row>
      <xdr:rowOff>107460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585605"/>
          <a:ext cx="838200" cy="15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126405</xdr:rowOff>
    </xdr:from>
    <xdr:to>
      <xdr:col>50</xdr:col>
      <xdr:colOff>114300</xdr:colOff>
      <xdr:row>96</xdr:row>
      <xdr:rowOff>129924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585605"/>
          <a:ext cx="889000" cy="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129924</xdr:rowOff>
    </xdr:from>
    <xdr:to>
      <xdr:col>45</xdr:col>
      <xdr:colOff>177800</xdr:colOff>
      <xdr:row>97</xdr:row>
      <xdr:rowOff>58238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589124"/>
          <a:ext cx="889000" cy="9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56660</xdr:rowOff>
    </xdr:from>
    <xdr:to>
      <xdr:col>55</xdr:col>
      <xdr:colOff>50800</xdr:colOff>
      <xdr:row>97</xdr:row>
      <xdr:rowOff>158260</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68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34928</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6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75605</xdr:rowOff>
    </xdr:from>
    <xdr:to>
      <xdr:col>50</xdr:col>
      <xdr:colOff>165100</xdr:colOff>
      <xdr:row>97</xdr:row>
      <xdr:rowOff>5755</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53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22282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31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79124</xdr:rowOff>
    </xdr:from>
    <xdr:to>
      <xdr:col>46</xdr:col>
      <xdr:colOff>38100</xdr:colOff>
      <xdr:row>97</xdr:row>
      <xdr:rowOff>9274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53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25801</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31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7438</xdr:rowOff>
    </xdr:from>
    <xdr:to>
      <xdr:col>41</xdr:col>
      <xdr:colOff>101600</xdr:colOff>
      <xdr:row>97</xdr:row>
      <xdr:rowOff>109038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6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125565</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41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163867</xdr:rowOff>
    </xdr:from>
    <xdr:to>
      <xdr:col>85</xdr:col>
      <xdr:colOff>127000</xdr:colOff>
      <xdr:row>39</xdr:row>
      <xdr:rowOff>16180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678967"/>
          <a:ext cx="838200" cy="2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116169</xdr:rowOff>
    </xdr:from>
    <xdr:to>
      <xdr:col>81</xdr:col>
      <xdr:colOff>50800</xdr:colOff>
      <xdr:row>39</xdr:row>
      <xdr:rowOff>16180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459819"/>
          <a:ext cx="889000" cy="24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116169</xdr:rowOff>
    </xdr:from>
    <xdr:to>
      <xdr:col>76</xdr:col>
      <xdr:colOff>114300</xdr:colOff>
      <xdr:row>38</xdr:row>
      <xdr:rowOff>15718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459819"/>
          <a:ext cx="889000" cy="7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15718</xdr:rowOff>
    </xdr:from>
    <xdr:to>
      <xdr:col>71</xdr:col>
      <xdr:colOff>177800</xdr:colOff>
      <xdr:row>39</xdr:row>
      <xdr:rowOff>21300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6530818"/>
          <a:ext cx="889000" cy="17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17301</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113067</xdr:rowOff>
    </xdr:from>
    <xdr:to>
      <xdr:col>85</xdr:col>
      <xdr:colOff>177800</xdr:colOff>
      <xdr:row>39</xdr:row>
      <xdr:rowOff>43217</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2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534377"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9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136830</xdr:rowOff>
    </xdr:from>
    <xdr:to>
      <xdr:col>81</xdr:col>
      <xdr:colOff>101600</xdr:colOff>
      <xdr:row>39</xdr:row>
      <xdr:rowOff>66980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58107</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65369</xdr:rowOff>
    </xdr:from>
    <xdr:to>
      <xdr:col>76</xdr:col>
      <xdr:colOff>165100</xdr:colOff>
      <xdr:row>37</xdr:row>
      <xdr:rowOff>166970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4090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12046</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1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136369</xdr:rowOff>
    </xdr:from>
    <xdr:to>
      <xdr:col>72</xdr:col>
      <xdr:colOff>38100</xdr:colOff>
      <xdr:row>38</xdr:row>
      <xdr:rowOff>66518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4800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83046</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25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141950</xdr:rowOff>
    </xdr:from>
    <xdr:to>
      <xdr:col>67</xdr:col>
      <xdr:colOff>101600</xdr:colOff>
      <xdr:row>39</xdr:row>
      <xdr:rowOff>72100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5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63227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4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168501</xdr:rowOff>
    </xdr:from>
    <xdr:to>
      <xdr:col>85</xdr:col>
      <xdr:colOff>127000</xdr:colOff>
      <xdr:row>77</xdr:row>
      <xdr:rowOff>28156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198701"/>
          <a:ext cx="838200" cy="3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28156</xdr:rowOff>
    </xdr:from>
    <xdr:to>
      <xdr:col>81</xdr:col>
      <xdr:colOff>50800</xdr:colOff>
      <xdr:row>77</xdr:row>
      <xdr:rowOff>66061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229806"/>
          <a:ext cx="889000" cy="3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59629</xdr:rowOff>
    </xdr:from>
    <xdr:to>
      <xdr:col>76</xdr:col>
      <xdr:colOff>114300</xdr:colOff>
      <xdr:row>77</xdr:row>
      <xdr:rowOff>66061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261279"/>
          <a:ext cx="889000" cy="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20476</xdr:rowOff>
    </xdr:from>
    <xdr:to>
      <xdr:col>71</xdr:col>
      <xdr:colOff>177800</xdr:colOff>
      <xdr:row>77</xdr:row>
      <xdr:rowOff>59629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222126"/>
          <a:ext cx="889000" cy="3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117701</xdr:rowOff>
    </xdr:from>
    <xdr:to>
      <xdr:col>85</xdr:col>
      <xdr:colOff>177800</xdr:colOff>
      <xdr:row>77</xdr:row>
      <xdr:rowOff>47851</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4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140578</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99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148806</xdr:rowOff>
    </xdr:from>
    <xdr:to>
      <xdr:col>81</xdr:col>
      <xdr:colOff>101600</xdr:colOff>
      <xdr:row>77</xdr:row>
      <xdr:rowOff>78956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7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95483</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95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15261</xdr:rowOff>
    </xdr:from>
    <xdr:to>
      <xdr:col>76</xdr:col>
      <xdr:colOff>165100</xdr:colOff>
      <xdr:row>77</xdr:row>
      <xdr:rowOff>116861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1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133388</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99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8829</xdr:rowOff>
    </xdr:from>
    <xdr:to>
      <xdr:col>72</xdr:col>
      <xdr:colOff>38100</xdr:colOff>
      <xdr:row>77</xdr:row>
      <xdr:rowOff>110429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1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126956</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98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141126</xdr:rowOff>
    </xdr:from>
    <xdr:to>
      <xdr:col>67</xdr:col>
      <xdr:colOff>101600</xdr:colOff>
      <xdr:row>77</xdr:row>
      <xdr:rowOff>71276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7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87802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94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133521</xdr:rowOff>
    </xdr:from>
    <xdr:to>
      <xdr:col>85</xdr:col>
      <xdr:colOff>127000</xdr:colOff>
      <xdr:row>98</xdr:row>
      <xdr:rowOff>137010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481300" y="16935621"/>
          <a:ext cx="838200" cy="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132465</xdr:rowOff>
    </xdr:from>
    <xdr:to>
      <xdr:col>81</xdr:col>
      <xdr:colOff>50800</xdr:colOff>
      <xdr:row>98</xdr:row>
      <xdr:rowOff>133521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934565"/>
          <a:ext cx="8890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128428</xdr:rowOff>
    </xdr:from>
    <xdr:to>
      <xdr:col>76</xdr:col>
      <xdr:colOff>114300</xdr:colOff>
      <xdr:row>98</xdr:row>
      <xdr:rowOff>132465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930528"/>
          <a:ext cx="889000" cy="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69741</xdr:rowOff>
    </xdr:from>
    <xdr:to>
      <xdr:col>71</xdr:col>
      <xdr:colOff>177800</xdr:colOff>
      <xdr:row>98</xdr:row>
      <xdr:rowOff>128428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871841"/>
          <a:ext cx="889000" cy="5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86210</xdr:rowOff>
    </xdr:from>
    <xdr:to>
      <xdr:col>85</xdr:col>
      <xdr:colOff>177800</xdr:colOff>
      <xdr:row>99</xdr:row>
      <xdr:rowOff>16360</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1137</xdr:rowOff>
    </xdr:from>
    <xdr:ext cx="469744"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80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82721</xdr:rowOff>
    </xdr:from>
    <xdr:to>
      <xdr:col>81</xdr:col>
      <xdr:colOff>101600</xdr:colOff>
      <xdr:row>99</xdr:row>
      <xdr:rowOff>12871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8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3998</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97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81665</xdr:rowOff>
    </xdr:from>
    <xdr:to>
      <xdr:col>76</xdr:col>
      <xdr:colOff>165100</xdr:colOff>
      <xdr:row>99</xdr:row>
      <xdr:rowOff>11815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8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2942</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97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77628</xdr:rowOff>
    </xdr:from>
    <xdr:to>
      <xdr:col>72</xdr:col>
      <xdr:colOff>38100</xdr:colOff>
      <xdr:row>99</xdr:row>
      <xdr:rowOff>7778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7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170355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7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18941</xdr:rowOff>
    </xdr:from>
    <xdr:to>
      <xdr:col>67</xdr:col>
      <xdr:colOff>101600</xdr:colOff>
      <xdr:row>98</xdr:row>
      <xdr:rowOff>120541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2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111668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1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136347</xdr:rowOff>
    </xdr:from>
    <xdr:to>
      <xdr:col>116</xdr:col>
      <xdr:colOff>63500</xdr:colOff>
      <xdr:row>58</xdr:row>
      <xdr:rowOff>137655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10080447"/>
          <a:ext cx="8382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137655</xdr:rowOff>
    </xdr:from>
    <xdr:to>
      <xdr:col>111</xdr:col>
      <xdr:colOff>177800</xdr:colOff>
      <xdr:row>58</xdr:row>
      <xdr:rowOff>139421</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10081755"/>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118491</xdr:rowOff>
    </xdr:from>
    <xdr:to>
      <xdr:col>107</xdr:col>
      <xdr:colOff>50800</xdr:colOff>
      <xdr:row>58</xdr:row>
      <xdr:rowOff>139421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545300" y="10062591"/>
          <a:ext cx="889000" cy="2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118491</xdr:rowOff>
    </xdr:from>
    <xdr:to>
      <xdr:col>102</xdr:col>
      <xdr:colOff>114300</xdr:colOff>
      <xdr:row>58</xdr:row>
      <xdr:rowOff>121069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8656300" y="10062591"/>
          <a:ext cx="8890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85547</xdr:rowOff>
    </xdr:from>
    <xdr:to>
      <xdr:col>116</xdr:col>
      <xdr:colOff>114300</xdr:colOff>
      <xdr:row>59</xdr:row>
      <xdr:rowOff>15697</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0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35882</xdr:rowOff>
    </xdr:from>
    <xdr:ext cx="469744"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9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86855</xdr:rowOff>
    </xdr:from>
    <xdr:to>
      <xdr:col>112</xdr:col>
      <xdr:colOff>38100</xdr:colOff>
      <xdr:row>59</xdr:row>
      <xdr:rowOff>17005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0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8132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88621</xdr:rowOff>
    </xdr:from>
    <xdr:to>
      <xdr:col>107</xdr:col>
      <xdr:colOff>101600</xdr:colOff>
      <xdr:row>59</xdr:row>
      <xdr:rowOff>18771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03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9898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12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67691</xdr:rowOff>
    </xdr:from>
    <xdr:to>
      <xdr:col>102</xdr:col>
      <xdr:colOff>165100</xdr:colOff>
      <xdr:row>58</xdr:row>
      <xdr:rowOff>169291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01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160418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10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70269</xdr:rowOff>
    </xdr:from>
    <xdr:to>
      <xdr:col>98</xdr:col>
      <xdr:colOff>38100</xdr:colOff>
      <xdr:row>59</xdr:row>
      <xdr:rowOff>419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01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162996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10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76862</xdr:rowOff>
    </xdr:from>
    <xdr:to>
      <xdr:col>116</xdr:col>
      <xdr:colOff>63500</xdr:colOff>
      <xdr:row>76</xdr:row>
      <xdr:rowOff>91991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3107062"/>
          <a:ext cx="838200" cy="1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76862</xdr:rowOff>
    </xdr:from>
    <xdr:to>
      <xdr:col>111</xdr:col>
      <xdr:colOff>177800</xdr:colOff>
      <xdr:row>76</xdr:row>
      <xdr:rowOff>107060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3107062"/>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107060</xdr:rowOff>
    </xdr:from>
    <xdr:to>
      <xdr:col>107</xdr:col>
      <xdr:colOff>50800</xdr:colOff>
      <xdr:row>76</xdr:row>
      <xdr:rowOff>107117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3137260"/>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107117</xdr:rowOff>
    </xdr:from>
    <xdr:to>
      <xdr:col>102</xdr:col>
      <xdr:colOff>114300</xdr:colOff>
      <xdr:row>76</xdr:row>
      <xdr:rowOff>144439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3137317"/>
          <a:ext cx="889000" cy="3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41191</xdr:rowOff>
    </xdr:from>
    <xdr:to>
      <xdr:col>116</xdr:col>
      <xdr:colOff>114300</xdr:colOff>
      <xdr:row>76</xdr:row>
      <xdr:rowOff>142791</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307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64068</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92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26062</xdr:rowOff>
    </xdr:from>
    <xdr:to>
      <xdr:col>112</xdr:col>
      <xdr:colOff>38100</xdr:colOff>
      <xdr:row>76</xdr:row>
      <xdr:rowOff>127662</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05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144189</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5" y="128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56260</xdr:rowOff>
    </xdr:from>
    <xdr:to>
      <xdr:col>107</xdr:col>
      <xdr:colOff>101600</xdr:colOff>
      <xdr:row>76</xdr:row>
      <xdr:rowOff>157860</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30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2936</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86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56317</xdr:rowOff>
    </xdr:from>
    <xdr:to>
      <xdr:col>102</xdr:col>
      <xdr:colOff>165100</xdr:colOff>
      <xdr:row>76</xdr:row>
      <xdr:rowOff>157917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08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2994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286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93639</xdr:rowOff>
    </xdr:from>
    <xdr:to>
      <xdr:col>98</xdr:col>
      <xdr:colOff>38100</xdr:colOff>
      <xdr:row>77</xdr:row>
      <xdr:rowOff>23789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1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40317</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28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人口の減少により、年々、住民一人当たりのコストが伸びているのが現状にある。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普通建設事業費（うち新規整備）については、一次産業振興のための穀類乾燥調製施設整備事業、苫前（沿岸）地区における災害時避難路としての苫前３丁目線歩道整備事業の実施により、類似団体平均を大きく上回っており、住民一人当たりのコストも前年度より</a:t>
          </a:r>
          <a:r>
            <a:rPr kumimoji="1" lang="en-US" altLang="ja-JP" sz="1300">
              <a:latin typeface="ＭＳ Ｐゴシック" panose="020B0600070205080204" pitchFamily="50" charset="-128"/>
              <a:ea typeface="ＭＳ Ｐゴシック" panose="020B0600070205080204" pitchFamily="50" charset="-128"/>
            </a:rPr>
            <a:t>134,954</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また、町内２小学校の改築事業をはじめ、苫前保育園の改築事業実施に伴う地方債償還額の増加により、公債費においても前年度より</a:t>
          </a:r>
          <a:r>
            <a:rPr kumimoji="1" lang="en-US" altLang="ja-JP" sz="1300">
              <a:latin typeface="ＭＳ Ｐゴシック" panose="020B0600070205080204" pitchFamily="50" charset="-128"/>
              <a:ea typeface="ＭＳ Ｐゴシック" panose="020B0600070205080204" pitchFamily="50" charset="-128"/>
            </a:rPr>
            <a:t>16,328</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更には、公共施設などの老朽化に伴う維持補修費も年々増加傾向にあり、扶助費についても類似団体平均を上回っている状況にある。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ことから、コスト抑制には真に必要な事業、緊急を要する事業を峻別し、事務事業の「選択と集中」に取り組み、「公共施設等総合管理計画」などに基づいた計画的な事業実施を進め、今後も本町財政の健全性に努めていくものと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3,193
3,183
454.60
5,815,548
5,668,745
133,985
2,659,254
5,697,990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83083</xdr:rowOff>
    </xdr:from>
    <xdr:to>
      <xdr:col>24</xdr:col>
      <xdr:colOff>63500</xdr:colOff>
      <xdr:row>37</xdr:row>
      <xdr:rowOff>100590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26733"/>
          <a:ext cx="838200" cy="1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82245</xdr:rowOff>
    </xdr:from>
    <xdr:to>
      <xdr:col>19</xdr:col>
      <xdr:colOff>177800</xdr:colOff>
      <xdr:row>37</xdr:row>
      <xdr:rowOff>83083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25895"/>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82245</xdr:rowOff>
    </xdr:from>
    <xdr:to>
      <xdr:col>15</xdr:col>
      <xdr:colOff>50800</xdr:colOff>
      <xdr:row>37</xdr:row>
      <xdr:rowOff>85274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25895"/>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85274</xdr:rowOff>
    </xdr:from>
    <xdr:to>
      <xdr:col>10</xdr:col>
      <xdr:colOff>114300</xdr:colOff>
      <xdr:row>37</xdr:row>
      <xdr:rowOff>101162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28924"/>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49790</xdr:rowOff>
    </xdr:from>
    <xdr:to>
      <xdr:col>24</xdr:col>
      <xdr:colOff>114300</xdr:colOff>
      <xdr:row>37</xdr:row>
      <xdr:rowOff>151390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28217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7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32283</xdr:rowOff>
    </xdr:from>
    <xdr:to>
      <xdr:col>20</xdr:col>
      <xdr:colOff>38100</xdr:colOff>
      <xdr:row>37</xdr:row>
      <xdr:rowOff>133883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125010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6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31445</xdr:rowOff>
    </xdr:from>
    <xdr:to>
      <xdr:col>15</xdr:col>
      <xdr:colOff>101600</xdr:colOff>
      <xdr:row>37</xdr:row>
      <xdr:rowOff>133045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124172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6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34474</xdr:rowOff>
    </xdr:from>
    <xdr:to>
      <xdr:col>10</xdr:col>
      <xdr:colOff>165100</xdr:colOff>
      <xdr:row>37</xdr:row>
      <xdr:rowOff>136074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7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127201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7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50362</xdr:rowOff>
    </xdr:from>
    <xdr:to>
      <xdr:col>6</xdr:col>
      <xdr:colOff>38100</xdr:colOff>
      <xdr:row>37</xdr:row>
      <xdr:rowOff>151962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143089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8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60582</xdr:rowOff>
    </xdr:from>
    <xdr:to>
      <xdr:col>24</xdr:col>
      <xdr:colOff>63500</xdr:colOff>
      <xdr:row>58</xdr:row>
      <xdr:rowOff>66923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10004682"/>
          <a:ext cx="838200" cy="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66923</xdr:rowOff>
    </xdr:from>
    <xdr:to>
      <xdr:col>19</xdr:col>
      <xdr:colOff>177800</xdr:colOff>
      <xdr:row>58</xdr:row>
      <xdr:rowOff>68277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11023"/>
          <a:ext cx="889000" cy="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65840</xdr:rowOff>
    </xdr:from>
    <xdr:to>
      <xdr:col>15</xdr:col>
      <xdr:colOff>50800</xdr:colOff>
      <xdr:row>58</xdr:row>
      <xdr:rowOff>68277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09940"/>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40129</xdr:rowOff>
    </xdr:from>
    <xdr:to>
      <xdr:col>10</xdr:col>
      <xdr:colOff>114300</xdr:colOff>
      <xdr:row>58</xdr:row>
      <xdr:rowOff>65840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84229"/>
          <a:ext cx="889000" cy="2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9782</xdr:rowOff>
    </xdr:from>
    <xdr:to>
      <xdr:col>24</xdr:col>
      <xdr:colOff>114300</xdr:colOff>
      <xdr:row>58</xdr:row>
      <xdr:rowOff>111382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5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16123</xdr:rowOff>
    </xdr:from>
    <xdr:to>
      <xdr:col>20</xdr:col>
      <xdr:colOff>38100</xdr:colOff>
      <xdr:row>58</xdr:row>
      <xdr:rowOff>117723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108850</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52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17477</xdr:rowOff>
    </xdr:from>
    <xdr:to>
      <xdr:col>15</xdr:col>
      <xdr:colOff>101600</xdr:colOff>
      <xdr:row>58</xdr:row>
      <xdr:rowOff>119077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6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110204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15040</xdr:rowOff>
    </xdr:from>
    <xdr:to>
      <xdr:col>10</xdr:col>
      <xdr:colOff>165100</xdr:colOff>
      <xdr:row>58</xdr:row>
      <xdr:rowOff>116640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5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107767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51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160779</xdr:rowOff>
    </xdr:from>
    <xdr:to>
      <xdr:col>6</xdr:col>
      <xdr:colOff>38100</xdr:colOff>
      <xdr:row>58</xdr:row>
      <xdr:rowOff>90929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82056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4792</xdr:rowOff>
    </xdr:from>
    <xdr:to>
      <xdr:col>24</xdr:col>
      <xdr:colOff>63500</xdr:colOff>
      <xdr:row>76</xdr:row>
      <xdr:rowOff>33934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3797300" y="12863542"/>
          <a:ext cx="838200" cy="20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4792</xdr:rowOff>
    </xdr:from>
    <xdr:to>
      <xdr:col>19</xdr:col>
      <xdr:colOff>177800</xdr:colOff>
      <xdr:row>76</xdr:row>
      <xdr:rowOff>59910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2863542"/>
          <a:ext cx="889000" cy="22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59910</xdr:rowOff>
    </xdr:from>
    <xdr:to>
      <xdr:col>15</xdr:col>
      <xdr:colOff>50800</xdr:colOff>
      <xdr:row>76</xdr:row>
      <xdr:rowOff>101104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3090110"/>
          <a:ext cx="889000" cy="4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101104</xdr:rowOff>
    </xdr:from>
    <xdr:to>
      <xdr:col>10</xdr:col>
      <xdr:colOff>114300</xdr:colOff>
      <xdr:row>76</xdr:row>
      <xdr:rowOff>121338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3131304"/>
          <a:ext cx="889000" cy="2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154584</xdr:rowOff>
    </xdr:from>
    <xdr:to>
      <xdr:col>24</xdr:col>
      <xdr:colOff>114300</xdr:colOff>
      <xdr:row>76</xdr:row>
      <xdr:rowOff>84734</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301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133011</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299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125442</xdr:rowOff>
    </xdr:from>
    <xdr:to>
      <xdr:col>20</xdr:col>
      <xdr:colOff>38100</xdr:colOff>
      <xdr:row>75</xdr:row>
      <xdr:rowOff>55592</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281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72119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2587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9110</xdr:rowOff>
    </xdr:from>
    <xdr:to>
      <xdr:col>15</xdr:col>
      <xdr:colOff>101600</xdr:colOff>
      <xdr:row>76</xdr:row>
      <xdr:rowOff>110710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0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101837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13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50304</xdr:rowOff>
    </xdr:from>
    <xdr:to>
      <xdr:col>10</xdr:col>
      <xdr:colOff>165100</xdr:colOff>
      <xdr:row>76</xdr:row>
      <xdr:rowOff>151904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0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143031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17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70538</xdr:rowOff>
    </xdr:from>
    <xdr:to>
      <xdr:col>6</xdr:col>
      <xdr:colOff>38100</xdr:colOff>
      <xdr:row>77</xdr:row>
      <xdr:rowOff>688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10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163265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19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102005</xdr:rowOff>
    </xdr:from>
    <xdr:to>
      <xdr:col>24</xdr:col>
      <xdr:colOff>63500</xdr:colOff>
      <xdr:row>97</xdr:row>
      <xdr:rowOff>14754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561205"/>
          <a:ext cx="838200" cy="8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102005</xdr:rowOff>
    </xdr:from>
    <xdr:to>
      <xdr:col>19</xdr:col>
      <xdr:colOff>177800</xdr:colOff>
      <xdr:row>96</xdr:row>
      <xdr:rowOff>117579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561205"/>
          <a:ext cx="889000" cy="1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117579</xdr:rowOff>
    </xdr:from>
    <xdr:to>
      <xdr:col>15</xdr:col>
      <xdr:colOff>50800</xdr:colOff>
      <xdr:row>96</xdr:row>
      <xdr:rowOff>134302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576779"/>
          <a:ext cx="889000" cy="1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134302</xdr:rowOff>
    </xdr:from>
    <xdr:to>
      <xdr:col>10</xdr:col>
      <xdr:colOff>114300</xdr:colOff>
      <xdr:row>97</xdr:row>
      <xdr:rowOff>1240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593502"/>
          <a:ext cx="889000" cy="3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135404</xdr:rowOff>
    </xdr:from>
    <xdr:to>
      <xdr:col>24</xdr:col>
      <xdr:colOff>114300</xdr:colOff>
      <xdr:row>97</xdr:row>
      <xdr:rowOff>65554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5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113831</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5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51205</xdr:rowOff>
    </xdr:from>
    <xdr:to>
      <xdr:col>20</xdr:col>
      <xdr:colOff>38100</xdr:colOff>
      <xdr:row>96</xdr:row>
      <xdr:rowOff>152805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5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169332</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28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66779</xdr:rowOff>
    </xdr:from>
    <xdr:to>
      <xdr:col>15</xdr:col>
      <xdr:colOff>101600</xdr:colOff>
      <xdr:row>96</xdr:row>
      <xdr:rowOff>168379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52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13456</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301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83502</xdr:rowOff>
    </xdr:from>
    <xdr:to>
      <xdr:col>10</xdr:col>
      <xdr:colOff>165100</xdr:colOff>
      <xdr:row>97</xdr:row>
      <xdr:rowOff>13652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54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30179</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31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121890</xdr:rowOff>
    </xdr:from>
    <xdr:to>
      <xdr:col>6</xdr:col>
      <xdr:colOff>38100</xdr:colOff>
      <xdr:row>97</xdr:row>
      <xdr:rowOff>52040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5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43167</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673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37402</xdr:rowOff>
    </xdr:from>
    <xdr:to>
      <xdr:col>55</xdr:col>
      <xdr:colOff>0</xdr:colOff>
      <xdr:row>39</xdr:row>
      <xdr:rowOff>37516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23952"/>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37402</xdr:rowOff>
    </xdr:from>
    <xdr:to>
      <xdr:col>50</xdr:col>
      <xdr:colOff>114300</xdr:colOff>
      <xdr:row>39</xdr:row>
      <xdr:rowOff>37859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72395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127165</xdr:rowOff>
    </xdr:from>
    <xdr:to>
      <xdr:col>45</xdr:col>
      <xdr:colOff>177800</xdr:colOff>
      <xdr:row>39</xdr:row>
      <xdr:rowOff>37859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42265"/>
          <a:ext cx="889000" cy="8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95276</xdr:rowOff>
    </xdr:from>
    <xdr:to>
      <xdr:col>41</xdr:col>
      <xdr:colOff>50800</xdr:colOff>
      <xdr:row>38</xdr:row>
      <xdr:rowOff>127165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10376"/>
          <a:ext cx="8890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158166</xdr:rowOff>
    </xdr:from>
    <xdr:to>
      <xdr:col>55</xdr:col>
      <xdr:colOff>50800</xdr:colOff>
      <xdr:row>39</xdr:row>
      <xdr:rowOff>88316</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38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158052</xdr:rowOff>
    </xdr:from>
    <xdr:to>
      <xdr:col>50</xdr:col>
      <xdr:colOff>165100</xdr:colOff>
      <xdr:row>39</xdr:row>
      <xdr:rowOff>88202</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79329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765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158509</xdr:rowOff>
    </xdr:from>
    <xdr:to>
      <xdr:col>46</xdr:col>
      <xdr:colOff>38100</xdr:colOff>
      <xdr:row>39</xdr:row>
      <xdr:rowOff>88659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79786</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766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76365</xdr:rowOff>
    </xdr:from>
    <xdr:to>
      <xdr:col>41</xdr:col>
      <xdr:colOff>101600</xdr:colOff>
      <xdr:row>39</xdr:row>
      <xdr:rowOff>6515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5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169092</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68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44476</xdr:rowOff>
    </xdr:from>
    <xdr:to>
      <xdr:col>36</xdr:col>
      <xdr:colOff>165100</xdr:colOff>
      <xdr:row>38</xdr:row>
      <xdr:rowOff>146076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5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137203</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6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50480</xdr:rowOff>
    </xdr:from>
    <xdr:to>
      <xdr:col>55</xdr:col>
      <xdr:colOff>0</xdr:colOff>
      <xdr:row>57</xdr:row>
      <xdr:rowOff>88326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823130"/>
          <a:ext cx="8382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88326</xdr:rowOff>
    </xdr:from>
    <xdr:to>
      <xdr:col>50</xdr:col>
      <xdr:colOff>114300</xdr:colOff>
      <xdr:row>58</xdr:row>
      <xdr:rowOff>65955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860976"/>
          <a:ext cx="889000" cy="14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65955</xdr:rowOff>
    </xdr:from>
    <xdr:to>
      <xdr:col>45</xdr:col>
      <xdr:colOff>177800</xdr:colOff>
      <xdr:row>58</xdr:row>
      <xdr:rowOff>93523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10055"/>
          <a:ext cx="889000" cy="2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93523</xdr:rowOff>
    </xdr:from>
    <xdr:to>
      <xdr:col>41</xdr:col>
      <xdr:colOff>50800</xdr:colOff>
      <xdr:row>58</xdr:row>
      <xdr:rowOff>95221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37623"/>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171130</xdr:rowOff>
    </xdr:from>
    <xdr:to>
      <xdr:col>55</xdr:col>
      <xdr:colOff>50800</xdr:colOff>
      <xdr:row>57</xdr:row>
      <xdr:rowOff>101280</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77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22557</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62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37526</xdr:rowOff>
    </xdr:from>
    <xdr:to>
      <xdr:col>50</xdr:col>
      <xdr:colOff>165100</xdr:colOff>
      <xdr:row>57</xdr:row>
      <xdr:rowOff>139126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81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155653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58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15155</xdr:rowOff>
    </xdr:from>
    <xdr:to>
      <xdr:col>46</xdr:col>
      <xdr:colOff>38100</xdr:colOff>
      <xdr:row>58</xdr:row>
      <xdr:rowOff>116755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5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133282</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73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42723</xdr:rowOff>
    </xdr:from>
    <xdr:to>
      <xdr:col>41</xdr:col>
      <xdr:colOff>101600</xdr:colOff>
      <xdr:row>58</xdr:row>
      <xdr:rowOff>144323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135450</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1007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44421</xdr:rowOff>
    </xdr:from>
    <xdr:to>
      <xdr:col>36</xdr:col>
      <xdr:colOff>165100</xdr:colOff>
      <xdr:row>58</xdr:row>
      <xdr:rowOff>146021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8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137148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8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113443</xdr:rowOff>
    </xdr:from>
    <xdr:to>
      <xdr:col>55</xdr:col>
      <xdr:colOff>0</xdr:colOff>
      <xdr:row>78</xdr:row>
      <xdr:rowOff>122580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3486543"/>
          <a:ext cx="838200" cy="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113443</xdr:rowOff>
    </xdr:from>
    <xdr:to>
      <xdr:col>50</xdr:col>
      <xdr:colOff>114300</xdr:colOff>
      <xdr:row>78</xdr:row>
      <xdr:rowOff>123454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86543"/>
          <a:ext cx="889000" cy="1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123454</xdr:rowOff>
    </xdr:from>
    <xdr:to>
      <xdr:col>45</xdr:col>
      <xdr:colOff>177800</xdr:colOff>
      <xdr:row>78</xdr:row>
      <xdr:rowOff>132981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496554"/>
          <a:ext cx="889000" cy="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132981</xdr:rowOff>
    </xdr:from>
    <xdr:to>
      <xdr:col>41</xdr:col>
      <xdr:colOff>50800</xdr:colOff>
      <xdr:row>78</xdr:row>
      <xdr:rowOff>141796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506081"/>
          <a:ext cx="8890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71780</xdr:rowOff>
    </xdr:from>
    <xdr:to>
      <xdr:col>55</xdr:col>
      <xdr:colOff>50800</xdr:colOff>
      <xdr:row>79</xdr:row>
      <xdr:rowOff>1930</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4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31157</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2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62643</xdr:rowOff>
    </xdr:from>
    <xdr:to>
      <xdr:col>50</xdr:col>
      <xdr:colOff>165100</xdr:colOff>
      <xdr:row>78</xdr:row>
      <xdr:rowOff>164243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3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9320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2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72654</xdr:rowOff>
    </xdr:from>
    <xdr:to>
      <xdr:col>46</xdr:col>
      <xdr:colOff>38100</xdr:colOff>
      <xdr:row>79</xdr:row>
      <xdr:rowOff>2804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4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19331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22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82181</xdr:rowOff>
    </xdr:from>
    <xdr:to>
      <xdr:col>41</xdr:col>
      <xdr:colOff>101600</xdr:colOff>
      <xdr:row>79</xdr:row>
      <xdr:rowOff>12331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3458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54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90996</xdr:rowOff>
    </xdr:from>
    <xdr:to>
      <xdr:col>36</xdr:col>
      <xdr:colOff>165100</xdr:colOff>
      <xdr:row>79</xdr:row>
      <xdr:rowOff>21146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6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12273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55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83398</xdr:rowOff>
    </xdr:from>
    <xdr:to>
      <xdr:col>55</xdr:col>
      <xdr:colOff>0</xdr:colOff>
      <xdr:row>97</xdr:row>
      <xdr:rowOff>94458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714048"/>
          <a:ext cx="838200" cy="1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83398</xdr:rowOff>
    </xdr:from>
    <xdr:to>
      <xdr:col>50</xdr:col>
      <xdr:colOff>114300</xdr:colOff>
      <xdr:row>97</xdr:row>
      <xdr:rowOff>153836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714048"/>
          <a:ext cx="889000" cy="7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153836</xdr:rowOff>
    </xdr:from>
    <xdr:to>
      <xdr:col>45</xdr:col>
      <xdr:colOff>177800</xdr:colOff>
      <xdr:row>97</xdr:row>
      <xdr:rowOff>165019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784486"/>
          <a:ext cx="889000" cy="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165019</xdr:rowOff>
    </xdr:from>
    <xdr:to>
      <xdr:col>41</xdr:col>
      <xdr:colOff>50800</xdr:colOff>
      <xdr:row>98</xdr:row>
      <xdr:rowOff>814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795669"/>
          <a:ext cx="889000" cy="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43658</xdr:rowOff>
    </xdr:from>
    <xdr:to>
      <xdr:col>55</xdr:col>
      <xdr:colOff>50800</xdr:colOff>
      <xdr:row>97</xdr:row>
      <xdr:rowOff>145258</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67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66535</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25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32598</xdr:rowOff>
    </xdr:from>
    <xdr:to>
      <xdr:col>50</xdr:col>
      <xdr:colOff>165100</xdr:colOff>
      <xdr:row>97</xdr:row>
      <xdr:rowOff>134198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66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150725</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643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103036</xdr:rowOff>
    </xdr:from>
    <xdr:to>
      <xdr:col>46</xdr:col>
      <xdr:colOff>38100</xdr:colOff>
      <xdr:row>98</xdr:row>
      <xdr:rowOff>33186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7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49713</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50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114219</xdr:rowOff>
    </xdr:from>
    <xdr:to>
      <xdr:col>41</xdr:col>
      <xdr:colOff>101600</xdr:colOff>
      <xdr:row>98</xdr:row>
      <xdr:rowOff>44369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7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35496</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83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121464</xdr:rowOff>
    </xdr:from>
    <xdr:to>
      <xdr:col>36</xdr:col>
      <xdr:colOff>165100</xdr:colOff>
      <xdr:row>98</xdr:row>
      <xdr:rowOff>51614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75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68141</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52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131996</xdr:rowOff>
    </xdr:from>
    <xdr:to>
      <xdr:col>85</xdr:col>
      <xdr:colOff>127000</xdr:colOff>
      <xdr:row>36</xdr:row>
      <xdr:rowOff>170774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304196"/>
          <a:ext cx="838200" cy="3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115133</xdr:rowOff>
    </xdr:from>
    <xdr:to>
      <xdr:col>81</xdr:col>
      <xdr:colOff>50800</xdr:colOff>
      <xdr:row>36</xdr:row>
      <xdr:rowOff>131996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6287333"/>
          <a:ext cx="889000" cy="1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9672</xdr:rowOff>
    </xdr:from>
    <xdr:to>
      <xdr:col>76</xdr:col>
      <xdr:colOff>114300</xdr:colOff>
      <xdr:row>36</xdr:row>
      <xdr:rowOff>115133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3703300" y="6181872"/>
          <a:ext cx="889000" cy="10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9672</xdr:rowOff>
    </xdr:from>
    <xdr:to>
      <xdr:col>71</xdr:col>
      <xdr:colOff>177800</xdr:colOff>
      <xdr:row>37</xdr:row>
      <xdr:rowOff>27686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181872"/>
          <a:ext cx="889000" cy="18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149425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119974</xdr:rowOff>
    </xdr:from>
    <xdr:to>
      <xdr:col>85</xdr:col>
      <xdr:colOff>177800</xdr:colOff>
      <xdr:row>37</xdr:row>
      <xdr:rowOff>50124</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2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142851</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14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81196</xdr:rowOff>
    </xdr:from>
    <xdr:to>
      <xdr:col>81</xdr:col>
      <xdr:colOff>101600</xdr:colOff>
      <xdr:row>37</xdr:row>
      <xdr:rowOff>11346</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25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27873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2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64333</xdr:rowOff>
    </xdr:from>
    <xdr:to>
      <xdr:col>76</xdr:col>
      <xdr:colOff>165100</xdr:colOff>
      <xdr:row>36</xdr:row>
      <xdr:rowOff>165933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23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11010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0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130322</xdr:rowOff>
    </xdr:from>
    <xdr:to>
      <xdr:col>72</xdr:col>
      <xdr:colOff>38100</xdr:colOff>
      <xdr:row>36</xdr:row>
      <xdr:rowOff>60472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13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76999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90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148336</xdr:rowOff>
    </xdr:from>
    <xdr:to>
      <xdr:col>67</xdr:col>
      <xdr:colOff>101600</xdr:colOff>
      <xdr:row>37</xdr:row>
      <xdr:rowOff>78486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69613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46073</xdr:rowOff>
    </xdr:from>
    <xdr:to>
      <xdr:col>85</xdr:col>
      <xdr:colOff>127000</xdr:colOff>
      <xdr:row>57</xdr:row>
      <xdr:rowOff>68352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5481300" y="9475823"/>
          <a:ext cx="838200" cy="36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75715</xdr:rowOff>
    </xdr:from>
    <xdr:to>
      <xdr:col>81</xdr:col>
      <xdr:colOff>50800</xdr:colOff>
      <xdr:row>55</xdr:row>
      <xdr:rowOff>46073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9334015"/>
          <a:ext cx="889000" cy="14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75715</xdr:rowOff>
    </xdr:from>
    <xdr:to>
      <xdr:col>76</xdr:col>
      <xdr:colOff>114300</xdr:colOff>
      <xdr:row>56</xdr:row>
      <xdr:rowOff>95904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9334015"/>
          <a:ext cx="889000" cy="36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95904</xdr:rowOff>
    </xdr:from>
    <xdr:to>
      <xdr:col>71</xdr:col>
      <xdr:colOff>177800</xdr:colOff>
      <xdr:row>58</xdr:row>
      <xdr:rowOff>28356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9697104"/>
          <a:ext cx="889000" cy="27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17552</xdr:rowOff>
    </xdr:from>
    <xdr:to>
      <xdr:col>85</xdr:col>
      <xdr:colOff>177800</xdr:colOff>
      <xdr:row>57</xdr:row>
      <xdr:rowOff>119152</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79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40429</xdr:rowOff>
    </xdr:from>
    <xdr:ext cx="599010"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64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166723</xdr:rowOff>
    </xdr:from>
    <xdr:to>
      <xdr:col>81</xdr:col>
      <xdr:colOff>101600</xdr:colOff>
      <xdr:row>55</xdr:row>
      <xdr:rowOff>96873</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113400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20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24915</xdr:rowOff>
    </xdr:from>
    <xdr:to>
      <xdr:col>76</xdr:col>
      <xdr:colOff>165100</xdr:colOff>
      <xdr:row>54</xdr:row>
      <xdr:rowOff>126515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28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143042</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058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45104</xdr:rowOff>
    </xdr:from>
    <xdr:to>
      <xdr:col>72</xdr:col>
      <xdr:colOff>38100</xdr:colOff>
      <xdr:row>56</xdr:row>
      <xdr:rowOff>146704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64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163231</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795" y="942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149006</xdr:rowOff>
    </xdr:from>
    <xdr:to>
      <xdr:col>67</xdr:col>
      <xdr:colOff>101600</xdr:colOff>
      <xdr:row>58</xdr:row>
      <xdr:rowOff>79156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92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70283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01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163868</xdr:rowOff>
    </xdr:from>
    <xdr:to>
      <xdr:col>85</xdr:col>
      <xdr:colOff>127000</xdr:colOff>
      <xdr:row>79</xdr:row>
      <xdr:rowOff>16180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536968"/>
          <a:ext cx="838200" cy="2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116170</xdr:rowOff>
    </xdr:from>
    <xdr:to>
      <xdr:col>81</xdr:col>
      <xdr:colOff>50800</xdr:colOff>
      <xdr:row>79</xdr:row>
      <xdr:rowOff>16180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317820"/>
          <a:ext cx="889000" cy="24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116170</xdr:rowOff>
    </xdr:from>
    <xdr:to>
      <xdr:col>76</xdr:col>
      <xdr:colOff>114300</xdr:colOff>
      <xdr:row>78</xdr:row>
      <xdr:rowOff>15718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317820"/>
          <a:ext cx="889000" cy="7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30999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15718</xdr:rowOff>
    </xdr:from>
    <xdr:to>
      <xdr:col>71</xdr:col>
      <xdr:colOff>177800</xdr:colOff>
      <xdr:row>79</xdr:row>
      <xdr:rowOff>21301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388818"/>
          <a:ext cx="889000" cy="17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17237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113068</xdr:rowOff>
    </xdr:from>
    <xdr:to>
      <xdr:col>85</xdr:col>
      <xdr:colOff>177800</xdr:colOff>
      <xdr:row>79</xdr:row>
      <xdr:rowOff>43218</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8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78960</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5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136830</xdr:rowOff>
    </xdr:from>
    <xdr:to>
      <xdr:col>81</xdr:col>
      <xdr:colOff>101600</xdr:colOff>
      <xdr:row>79</xdr:row>
      <xdr:rowOff>66980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58107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60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65370</xdr:rowOff>
    </xdr:from>
    <xdr:to>
      <xdr:col>76</xdr:col>
      <xdr:colOff>165100</xdr:colOff>
      <xdr:row>77</xdr:row>
      <xdr:rowOff>166970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26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12047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4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136368</xdr:rowOff>
    </xdr:from>
    <xdr:to>
      <xdr:col>72</xdr:col>
      <xdr:colOff>38100</xdr:colOff>
      <xdr:row>78</xdr:row>
      <xdr:rowOff>66518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33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83045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11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141951</xdr:rowOff>
    </xdr:from>
    <xdr:to>
      <xdr:col>67</xdr:col>
      <xdr:colOff>101600</xdr:colOff>
      <xdr:row>79</xdr:row>
      <xdr:rowOff>72101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1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63228</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60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168501</xdr:rowOff>
    </xdr:from>
    <xdr:to>
      <xdr:col>85</xdr:col>
      <xdr:colOff>127000</xdr:colOff>
      <xdr:row>97</xdr:row>
      <xdr:rowOff>28156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627701"/>
          <a:ext cx="838200" cy="3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28156</xdr:rowOff>
    </xdr:from>
    <xdr:to>
      <xdr:col>81</xdr:col>
      <xdr:colOff>50800</xdr:colOff>
      <xdr:row>97</xdr:row>
      <xdr:rowOff>66061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658806"/>
          <a:ext cx="889000" cy="3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59629</xdr:rowOff>
    </xdr:from>
    <xdr:to>
      <xdr:col>76</xdr:col>
      <xdr:colOff>114300</xdr:colOff>
      <xdr:row>97</xdr:row>
      <xdr:rowOff>66061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690279"/>
          <a:ext cx="889000" cy="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20476</xdr:rowOff>
    </xdr:from>
    <xdr:to>
      <xdr:col>71</xdr:col>
      <xdr:colOff>177800</xdr:colOff>
      <xdr:row>97</xdr:row>
      <xdr:rowOff>59629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814300" y="16651126"/>
          <a:ext cx="889000" cy="3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117701</xdr:rowOff>
    </xdr:from>
    <xdr:to>
      <xdr:col>85</xdr:col>
      <xdr:colOff>177800</xdr:colOff>
      <xdr:row>97</xdr:row>
      <xdr:rowOff>47851</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57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140578</xdr:rowOff>
    </xdr:from>
    <xdr:ext cx="599010"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42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148806</xdr:rowOff>
    </xdr:from>
    <xdr:to>
      <xdr:col>81</xdr:col>
      <xdr:colOff>101600</xdr:colOff>
      <xdr:row>97</xdr:row>
      <xdr:rowOff>78956</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95483</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795" y="16383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15261</xdr:rowOff>
    </xdr:from>
    <xdr:to>
      <xdr:col>76</xdr:col>
      <xdr:colOff>165100</xdr:colOff>
      <xdr:row>97</xdr:row>
      <xdr:rowOff>116861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6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133388</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42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8829</xdr:rowOff>
    </xdr:from>
    <xdr:to>
      <xdr:col>72</xdr:col>
      <xdr:colOff>38100</xdr:colOff>
      <xdr:row>97</xdr:row>
      <xdr:rowOff>110429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63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126956</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41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141126</xdr:rowOff>
    </xdr:from>
    <xdr:to>
      <xdr:col>67</xdr:col>
      <xdr:colOff>101600</xdr:colOff>
      <xdr:row>97</xdr:row>
      <xdr:rowOff>71276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6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87803</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37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町内２小学校の改築事業の終了に伴い、教育費における住民一人当たりのコストが</a:t>
          </a:r>
          <a:r>
            <a:rPr kumimoji="1" lang="en-US" altLang="ja-JP" sz="1300">
              <a:latin typeface="ＭＳ Ｐゴシック" panose="020B0600070205080204" pitchFamily="50" charset="-128"/>
              <a:ea typeface="ＭＳ Ｐゴシック" panose="020B0600070205080204" pitchFamily="50" charset="-128"/>
            </a:rPr>
            <a:t>191,695</a:t>
          </a:r>
          <a:r>
            <a:rPr kumimoji="1" lang="ja-JP" altLang="en-US" sz="1300">
              <a:latin typeface="ＭＳ Ｐゴシック" panose="020B0600070205080204" pitchFamily="50" charset="-128"/>
              <a:ea typeface="ＭＳ Ｐゴシック" panose="020B0600070205080204" pitchFamily="50" charset="-128"/>
            </a:rPr>
            <a:t>円減少している。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また、民生費についても、苫前保育園の改築事業の終了により、類似団体平均を下回っている状況にある。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一方、農林水産業費については、穀類乾燥調製施設の整備により、住民一人当たりのコストが</a:t>
          </a:r>
          <a:r>
            <a:rPr kumimoji="1" lang="en-US" altLang="ja-JP" sz="1300">
              <a:latin typeface="ＭＳ Ｐゴシック" panose="020B0600070205080204" pitchFamily="50" charset="-128"/>
              <a:ea typeface="ＭＳ Ｐゴシック" panose="020B0600070205080204" pitchFamily="50" charset="-128"/>
            </a:rPr>
            <a:t>82,780</a:t>
          </a:r>
          <a:r>
            <a:rPr kumimoji="1" lang="ja-JP" altLang="en-US" sz="1300">
              <a:latin typeface="ＭＳ Ｐゴシック" panose="020B0600070205080204" pitchFamily="50" charset="-128"/>
              <a:ea typeface="ＭＳ Ｐゴシック" panose="020B0600070205080204" pitchFamily="50" charset="-128"/>
            </a:rPr>
            <a:t>円の増加で、類似団体平均を</a:t>
          </a:r>
          <a:r>
            <a:rPr kumimoji="1" lang="en-US" altLang="ja-JP" sz="1300">
              <a:latin typeface="ＭＳ Ｐゴシック" panose="020B0600070205080204" pitchFamily="50" charset="-128"/>
              <a:ea typeface="ＭＳ Ｐゴシック" panose="020B0600070205080204" pitchFamily="50" charset="-128"/>
            </a:rPr>
            <a:t>398,677</a:t>
          </a:r>
          <a:r>
            <a:rPr kumimoji="1" lang="ja-JP" altLang="en-US" sz="1300">
              <a:latin typeface="ＭＳ Ｐゴシック" panose="020B0600070205080204" pitchFamily="50" charset="-128"/>
              <a:ea typeface="ＭＳ Ｐゴシック" panose="020B0600070205080204" pitchFamily="50" charset="-128"/>
            </a:rPr>
            <a:t>円上回っている。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公債費については、近年の大型事業の実施に伴う地方債償還額増加によるものである。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それ以外の経費については、概ね類似団体平均となっており、引き続き、安定した財政運営に努めるものとする。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自主財源が乏しい状況下において、普通交付税の動向が実質単年度収支額に大きく影響しており、今後も一般財源の確保が厳しいと予想される。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今後は、各種基金を活用した財政運営が必死な状況にあることから、行財政改革を進め、事務事業の峻別により一層の歳出抑制に努めるものとする。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引き続き、全会計において赤字比率はないが、一般会計からの繰入金による財政運営を行っている状況にあり、今後も繰入金が最小限となるよう、自主財源の確保と経費の圧縮を図り、健全な財政運営を図るよう促していくもの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to.yasuyuki\Desktop\&#12304;&#36001;&#25919;&#29366;&#27841;&#36039;&#26009;&#38598;&#12305;_014834_&#33515;&#21069;&#30010;_2017\&#12304;&#36001;&#25919;&#29366;&#27841;&#36039;&#26009;&#38598;&#12305;_014834_&#33515;&#21069;&#30010;_2017(2&#22238;&#30446;)&#20837;&#21147;&#281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N53">
            <v>38.299999999999997</v>
          </cell>
          <cell r="CV53">
            <v>39.299999999999997</v>
          </cell>
        </row>
        <row r="55">
          <cell r="AN55" t="str">
            <v>類似団体内平均値</v>
          </cell>
          <cell r="CN55">
            <v>0</v>
          </cell>
          <cell r="CV55">
            <v>0</v>
          </cell>
        </row>
        <row r="57">
          <cell r="CN57">
            <v>56.3</v>
          </cell>
          <cell r="CV57">
            <v>56.7</v>
          </cell>
        </row>
        <row r="72">
          <cell r="BP72" t="str">
            <v>H25</v>
          </cell>
          <cell r="BX72" t="str">
            <v>H26</v>
          </cell>
          <cell r="CF72" t="str">
            <v>H27</v>
          </cell>
          <cell r="CN72" t="str">
            <v>H28</v>
          </cell>
          <cell r="CV72" t="str">
            <v>H29</v>
          </cell>
        </row>
        <row r="73">
          <cell r="AN73" t="str">
            <v>当該団体値</v>
          </cell>
        </row>
        <row r="75">
          <cell r="BP75">
            <v>10.6</v>
          </cell>
          <cell r="BX75">
            <v>8.3000000000000007</v>
          </cell>
          <cell r="CF75">
            <v>7.4</v>
          </cell>
          <cell r="CN75">
            <v>7.6</v>
          </cell>
          <cell r="CV75">
            <v>9.9</v>
          </cell>
        </row>
        <row r="77">
          <cell r="AN77" t="str">
            <v>類似団体内平均値</v>
          </cell>
          <cell r="BP77">
            <v>0</v>
          </cell>
          <cell r="BX77">
            <v>0</v>
          </cell>
          <cell r="CF77">
            <v>0</v>
          </cell>
          <cell r="CN77">
            <v>0</v>
          </cell>
          <cell r="CV77">
            <v>0</v>
          </cell>
        </row>
        <row r="79">
          <cell r="BP79">
            <v>9.1999999999999993</v>
          </cell>
          <cell r="BX79">
            <v>8.1999999999999993</v>
          </cell>
          <cell r="CF79">
            <v>7.8</v>
          </cell>
          <cell r="CN79">
            <v>7.4</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5815548</v>
      </c>
      <c r="BO4" s="403"/>
      <c r="BP4" s="403"/>
      <c r="BQ4" s="403"/>
      <c r="BR4" s="403"/>
      <c r="BS4" s="403"/>
      <c r="BT4" s="403"/>
      <c r="BU4" s="404"/>
      <c r="BV4" s="402">
        <v>6529514</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5</v>
      </c>
      <c r="CU4" s="584"/>
      <c r="CV4" s="584"/>
      <c r="CW4" s="584"/>
      <c r="CX4" s="584"/>
      <c r="CY4" s="584"/>
      <c r="CZ4" s="584"/>
      <c r="DA4" s="585"/>
      <c r="DB4" s="583">
        <v>3.6</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5668745</v>
      </c>
      <c r="BO5" s="408"/>
      <c r="BP5" s="408"/>
      <c r="BQ5" s="408"/>
      <c r="BR5" s="408"/>
      <c r="BS5" s="408"/>
      <c r="BT5" s="408"/>
      <c r="BU5" s="409"/>
      <c r="BV5" s="407">
        <v>6429024</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87.6</v>
      </c>
      <c r="CU5" s="378"/>
      <c r="CV5" s="378"/>
      <c r="CW5" s="378"/>
      <c r="CX5" s="378"/>
      <c r="CY5" s="378"/>
      <c r="CZ5" s="378"/>
      <c r="DA5" s="379"/>
      <c r="DB5" s="377">
        <v>80.099999999999994</v>
      </c>
      <c r="DC5" s="378"/>
      <c r="DD5" s="378"/>
      <c r="DE5" s="378"/>
      <c r="DF5" s="378"/>
      <c r="DG5" s="378"/>
      <c r="DH5" s="378"/>
      <c r="DI5" s="379"/>
      <c r="DJ5" s="165"/>
      <c r="DK5" s="165"/>
      <c r="DL5" s="165"/>
      <c r="DM5" s="165"/>
      <c r="DN5" s="165"/>
      <c r="DO5" s="165"/>
    </row>
    <row r="6" spans="1:119" ht="18.75" customHeight="1" x14ac:dyDescent="0.15">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95</v>
      </c>
      <c r="AV6" s="465"/>
      <c r="AW6" s="465"/>
      <c r="AX6" s="465"/>
      <c r="AY6" s="387" t="s">
        <v>96</v>
      </c>
      <c r="AZ6" s="388"/>
      <c r="BA6" s="388"/>
      <c r="BB6" s="388"/>
      <c r="BC6" s="388"/>
      <c r="BD6" s="388"/>
      <c r="BE6" s="388"/>
      <c r="BF6" s="388"/>
      <c r="BG6" s="388"/>
      <c r="BH6" s="388"/>
      <c r="BI6" s="388"/>
      <c r="BJ6" s="388"/>
      <c r="BK6" s="388"/>
      <c r="BL6" s="388"/>
      <c r="BM6" s="389"/>
      <c r="BN6" s="407">
        <v>146803</v>
      </c>
      <c r="BO6" s="408"/>
      <c r="BP6" s="408"/>
      <c r="BQ6" s="408"/>
      <c r="BR6" s="408"/>
      <c r="BS6" s="408"/>
      <c r="BT6" s="408"/>
      <c r="BU6" s="409"/>
      <c r="BV6" s="407">
        <v>100490</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90.8</v>
      </c>
      <c r="CU6" s="558"/>
      <c r="CV6" s="558"/>
      <c r="CW6" s="558"/>
      <c r="CX6" s="558"/>
      <c r="CY6" s="558"/>
      <c r="CZ6" s="558"/>
      <c r="DA6" s="559"/>
      <c r="DB6" s="557">
        <v>83</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95</v>
      </c>
      <c r="AV7" s="465"/>
      <c r="AW7" s="465"/>
      <c r="AX7" s="465"/>
      <c r="AY7" s="387" t="s">
        <v>99</v>
      </c>
      <c r="AZ7" s="388"/>
      <c r="BA7" s="388"/>
      <c r="BB7" s="388"/>
      <c r="BC7" s="388"/>
      <c r="BD7" s="388"/>
      <c r="BE7" s="388"/>
      <c r="BF7" s="388"/>
      <c r="BG7" s="388"/>
      <c r="BH7" s="388"/>
      <c r="BI7" s="388"/>
      <c r="BJ7" s="388"/>
      <c r="BK7" s="388"/>
      <c r="BL7" s="388"/>
      <c r="BM7" s="389"/>
      <c r="BN7" s="407">
        <v>12818</v>
      </c>
      <c r="BO7" s="408"/>
      <c r="BP7" s="408"/>
      <c r="BQ7" s="408"/>
      <c r="BR7" s="408"/>
      <c r="BS7" s="408"/>
      <c r="BT7" s="408"/>
      <c r="BU7" s="409"/>
      <c r="BV7" s="407">
        <v>0</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2659254</v>
      </c>
      <c r="CU7" s="408"/>
      <c r="CV7" s="408"/>
      <c r="CW7" s="408"/>
      <c r="CX7" s="408"/>
      <c r="CY7" s="408"/>
      <c r="CZ7" s="408"/>
      <c r="DA7" s="409"/>
      <c r="DB7" s="407">
        <v>2775650</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133985</v>
      </c>
      <c r="BO8" s="408"/>
      <c r="BP8" s="408"/>
      <c r="BQ8" s="408"/>
      <c r="BR8" s="408"/>
      <c r="BS8" s="408"/>
      <c r="BT8" s="408"/>
      <c r="BU8" s="409"/>
      <c r="BV8" s="407">
        <v>100490</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0.14000000000000001</v>
      </c>
      <c r="CU8" s="521"/>
      <c r="CV8" s="521"/>
      <c r="CW8" s="521"/>
      <c r="CX8" s="521"/>
      <c r="CY8" s="521"/>
      <c r="CZ8" s="521"/>
      <c r="DA8" s="522"/>
      <c r="DB8" s="520">
        <v>0.14000000000000001</v>
      </c>
      <c r="DC8" s="521"/>
      <c r="DD8" s="521"/>
      <c r="DE8" s="521"/>
      <c r="DF8" s="521"/>
      <c r="DG8" s="521"/>
      <c r="DH8" s="521"/>
      <c r="DI8" s="522"/>
      <c r="DJ8" s="165"/>
      <c r="DK8" s="165"/>
      <c r="DL8" s="165"/>
      <c r="DM8" s="165"/>
      <c r="DN8" s="165"/>
      <c r="DO8" s="165"/>
    </row>
    <row r="9" spans="1:119" ht="18.75" customHeight="1" thickBot="1" x14ac:dyDescent="0.2">
      <c r="A9" s="166"/>
      <c r="B9" s="546" t="s">
        <v>105</v>
      </c>
      <c r="C9" s="547"/>
      <c r="D9" s="547"/>
      <c r="E9" s="547"/>
      <c r="F9" s="547"/>
      <c r="G9" s="547"/>
      <c r="H9" s="547"/>
      <c r="I9" s="547"/>
      <c r="J9" s="547"/>
      <c r="K9" s="470"/>
      <c r="L9" s="548" t="s">
        <v>106</v>
      </c>
      <c r="M9" s="549"/>
      <c r="N9" s="549"/>
      <c r="O9" s="549"/>
      <c r="P9" s="549"/>
      <c r="Q9" s="550"/>
      <c r="R9" s="551">
        <v>3265</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87</v>
      </c>
      <c r="AV9" s="465"/>
      <c r="AW9" s="465"/>
      <c r="AX9" s="465"/>
      <c r="AY9" s="387" t="s">
        <v>109</v>
      </c>
      <c r="AZ9" s="388"/>
      <c r="BA9" s="388"/>
      <c r="BB9" s="388"/>
      <c r="BC9" s="388"/>
      <c r="BD9" s="388"/>
      <c r="BE9" s="388"/>
      <c r="BF9" s="388"/>
      <c r="BG9" s="388"/>
      <c r="BH9" s="388"/>
      <c r="BI9" s="388"/>
      <c r="BJ9" s="388"/>
      <c r="BK9" s="388"/>
      <c r="BL9" s="388"/>
      <c r="BM9" s="389"/>
      <c r="BN9" s="407">
        <v>33495</v>
      </c>
      <c r="BO9" s="408"/>
      <c r="BP9" s="408"/>
      <c r="BQ9" s="408"/>
      <c r="BR9" s="408"/>
      <c r="BS9" s="408"/>
      <c r="BT9" s="408"/>
      <c r="BU9" s="409"/>
      <c r="BV9" s="407">
        <v>-113111</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20</v>
      </c>
      <c r="CU9" s="378"/>
      <c r="CV9" s="378"/>
      <c r="CW9" s="378"/>
      <c r="CX9" s="378"/>
      <c r="CY9" s="378"/>
      <c r="CZ9" s="378"/>
      <c r="DA9" s="379"/>
      <c r="DB9" s="377">
        <v>18.399999999999999</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111</v>
      </c>
      <c r="M10" s="381"/>
      <c r="N10" s="381"/>
      <c r="O10" s="381"/>
      <c r="P10" s="381"/>
      <c r="Q10" s="382"/>
      <c r="R10" s="383">
        <v>3656</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1065</v>
      </c>
      <c r="BO10" s="408"/>
      <c r="BP10" s="408"/>
      <c r="BQ10" s="408"/>
      <c r="BR10" s="408"/>
      <c r="BS10" s="408"/>
      <c r="BT10" s="408"/>
      <c r="BU10" s="409"/>
      <c r="BV10" s="407">
        <v>13463</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119</v>
      </c>
      <c r="AV11" s="465"/>
      <c r="AW11" s="465"/>
      <c r="AX11" s="465"/>
      <c r="AY11" s="387" t="s">
        <v>120</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x14ac:dyDescent="0.15">
      <c r="A12" s="166"/>
      <c r="B12" s="523" t="s">
        <v>123</v>
      </c>
      <c r="C12" s="524"/>
      <c r="D12" s="524"/>
      <c r="E12" s="524"/>
      <c r="F12" s="524"/>
      <c r="G12" s="524"/>
      <c r="H12" s="524"/>
      <c r="I12" s="524"/>
      <c r="J12" s="524"/>
      <c r="K12" s="525"/>
      <c r="L12" s="532" t="s">
        <v>124</v>
      </c>
      <c r="M12" s="533"/>
      <c r="N12" s="533"/>
      <c r="O12" s="533"/>
      <c r="P12" s="533"/>
      <c r="Q12" s="534"/>
      <c r="R12" s="535">
        <v>3193</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87</v>
      </c>
      <c r="AV12" s="465"/>
      <c r="AW12" s="465"/>
      <c r="AX12" s="465"/>
      <c r="AY12" s="387" t="s">
        <v>128</v>
      </c>
      <c r="AZ12" s="388"/>
      <c r="BA12" s="388"/>
      <c r="BB12" s="388"/>
      <c r="BC12" s="388"/>
      <c r="BD12" s="388"/>
      <c r="BE12" s="388"/>
      <c r="BF12" s="388"/>
      <c r="BG12" s="388"/>
      <c r="BH12" s="388"/>
      <c r="BI12" s="388"/>
      <c r="BJ12" s="388"/>
      <c r="BK12" s="388"/>
      <c r="BL12" s="388"/>
      <c r="BM12" s="389"/>
      <c r="BN12" s="407">
        <v>127</v>
      </c>
      <c r="BO12" s="408"/>
      <c r="BP12" s="408"/>
      <c r="BQ12" s="408"/>
      <c r="BR12" s="408"/>
      <c r="BS12" s="408"/>
      <c r="BT12" s="408"/>
      <c r="BU12" s="409"/>
      <c r="BV12" s="407">
        <v>0</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130</v>
      </c>
      <c r="CU12" s="521"/>
      <c r="CV12" s="521"/>
      <c r="CW12" s="521"/>
      <c r="CX12" s="521"/>
      <c r="CY12" s="521"/>
      <c r="CZ12" s="521"/>
      <c r="DA12" s="522"/>
      <c r="DB12" s="520" t="s">
        <v>122</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131</v>
      </c>
      <c r="N13" s="508"/>
      <c r="O13" s="508"/>
      <c r="P13" s="508"/>
      <c r="Q13" s="509"/>
      <c r="R13" s="510">
        <v>3183</v>
      </c>
      <c r="S13" s="511"/>
      <c r="T13" s="511"/>
      <c r="U13" s="511"/>
      <c r="V13" s="512"/>
      <c r="W13" s="498" t="s">
        <v>132</v>
      </c>
      <c r="X13" s="420"/>
      <c r="Y13" s="420"/>
      <c r="Z13" s="420"/>
      <c r="AA13" s="420"/>
      <c r="AB13" s="421"/>
      <c r="AC13" s="383">
        <v>647</v>
      </c>
      <c r="AD13" s="384"/>
      <c r="AE13" s="384"/>
      <c r="AF13" s="384"/>
      <c r="AG13" s="385"/>
      <c r="AH13" s="383">
        <v>715</v>
      </c>
      <c r="AI13" s="384"/>
      <c r="AJ13" s="384"/>
      <c r="AK13" s="384"/>
      <c r="AL13" s="386"/>
      <c r="AM13" s="476" t="s">
        <v>133</v>
      </c>
      <c r="AN13" s="381"/>
      <c r="AO13" s="381"/>
      <c r="AP13" s="381"/>
      <c r="AQ13" s="381"/>
      <c r="AR13" s="381"/>
      <c r="AS13" s="381"/>
      <c r="AT13" s="382"/>
      <c r="AU13" s="464" t="s">
        <v>134</v>
      </c>
      <c r="AV13" s="465"/>
      <c r="AW13" s="465"/>
      <c r="AX13" s="465"/>
      <c r="AY13" s="387" t="s">
        <v>135</v>
      </c>
      <c r="AZ13" s="388"/>
      <c r="BA13" s="388"/>
      <c r="BB13" s="388"/>
      <c r="BC13" s="388"/>
      <c r="BD13" s="388"/>
      <c r="BE13" s="388"/>
      <c r="BF13" s="388"/>
      <c r="BG13" s="388"/>
      <c r="BH13" s="388"/>
      <c r="BI13" s="388"/>
      <c r="BJ13" s="388"/>
      <c r="BK13" s="388"/>
      <c r="BL13" s="388"/>
      <c r="BM13" s="389"/>
      <c r="BN13" s="407">
        <v>34433</v>
      </c>
      <c r="BO13" s="408"/>
      <c r="BP13" s="408"/>
      <c r="BQ13" s="408"/>
      <c r="BR13" s="408"/>
      <c r="BS13" s="408"/>
      <c r="BT13" s="408"/>
      <c r="BU13" s="409"/>
      <c r="BV13" s="407">
        <v>-99648</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9.9</v>
      </c>
      <c r="CU13" s="378"/>
      <c r="CV13" s="378"/>
      <c r="CW13" s="378"/>
      <c r="CX13" s="378"/>
      <c r="CY13" s="378"/>
      <c r="CZ13" s="378"/>
      <c r="DA13" s="379"/>
      <c r="DB13" s="377">
        <v>7.6</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137</v>
      </c>
      <c r="M14" s="541"/>
      <c r="N14" s="541"/>
      <c r="O14" s="541"/>
      <c r="P14" s="541"/>
      <c r="Q14" s="542"/>
      <c r="R14" s="510">
        <v>3246</v>
      </c>
      <c r="S14" s="511"/>
      <c r="T14" s="511"/>
      <c r="U14" s="511"/>
      <c r="V14" s="512"/>
      <c r="W14" s="513"/>
      <c r="X14" s="423"/>
      <c r="Y14" s="423"/>
      <c r="Z14" s="423"/>
      <c r="AA14" s="423"/>
      <c r="AB14" s="424"/>
      <c r="AC14" s="503">
        <v>39.4</v>
      </c>
      <c r="AD14" s="504"/>
      <c r="AE14" s="504"/>
      <c r="AF14" s="504"/>
      <c r="AG14" s="505"/>
      <c r="AH14" s="503">
        <v>40</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t="s">
        <v>122</v>
      </c>
      <c r="CU14" s="515"/>
      <c r="CV14" s="515"/>
      <c r="CW14" s="515"/>
      <c r="CX14" s="515"/>
      <c r="CY14" s="515"/>
      <c r="CZ14" s="515"/>
      <c r="DA14" s="516"/>
      <c r="DB14" s="514" t="s">
        <v>139</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140</v>
      </c>
      <c r="N15" s="508"/>
      <c r="O15" s="508"/>
      <c r="P15" s="508"/>
      <c r="Q15" s="509"/>
      <c r="R15" s="510">
        <v>3235</v>
      </c>
      <c r="S15" s="511"/>
      <c r="T15" s="511"/>
      <c r="U15" s="511"/>
      <c r="V15" s="512"/>
      <c r="W15" s="498" t="s">
        <v>141</v>
      </c>
      <c r="X15" s="420"/>
      <c r="Y15" s="420"/>
      <c r="Z15" s="420"/>
      <c r="AA15" s="420"/>
      <c r="AB15" s="421"/>
      <c r="AC15" s="383">
        <v>245</v>
      </c>
      <c r="AD15" s="384"/>
      <c r="AE15" s="384"/>
      <c r="AF15" s="384"/>
      <c r="AG15" s="385"/>
      <c r="AH15" s="383">
        <v>258</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376477</v>
      </c>
      <c r="BO15" s="403"/>
      <c r="BP15" s="403"/>
      <c r="BQ15" s="403"/>
      <c r="BR15" s="403"/>
      <c r="BS15" s="403"/>
      <c r="BT15" s="403"/>
      <c r="BU15" s="404"/>
      <c r="BV15" s="402">
        <v>373585</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3"/>
      <c r="Y16" s="423"/>
      <c r="Z16" s="423"/>
      <c r="AA16" s="423"/>
      <c r="AB16" s="424"/>
      <c r="AC16" s="503">
        <v>14.9</v>
      </c>
      <c r="AD16" s="504"/>
      <c r="AE16" s="504"/>
      <c r="AF16" s="504"/>
      <c r="AG16" s="505"/>
      <c r="AH16" s="503">
        <v>14.4</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2471241</v>
      </c>
      <c r="BO16" s="408"/>
      <c r="BP16" s="408"/>
      <c r="BQ16" s="408"/>
      <c r="BR16" s="408"/>
      <c r="BS16" s="408"/>
      <c r="BT16" s="408"/>
      <c r="BU16" s="409"/>
      <c r="BV16" s="407">
        <v>2593061</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147</v>
      </c>
      <c r="N17" s="493"/>
      <c r="O17" s="493"/>
      <c r="P17" s="493"/>
      <c r="Q17" s="494"/>
      <c r="R17" s="495" t="s">
        <v>145</v>
      </c>
      <c r="S17" s="496"/>
      <c r="T17" s="496"/>
      <c r="U17" s="496"/>
      <c r="V17" s="497"/>
      <c r="W17" s="498" t="s">
        <v>148</v>
      </c>
      <c r="X17" s="420"/>
      <c r="Y17" s="420"/>
      <c r="Z17" s="420"/>
      <c r="AA17" s="420"/>
      <c r="AB17" s="421"/>
      <c r="AC17" s="383">
        <v>751</v>
      </c>
      <c r="AD17" s="384"/>
      <c r="AE17" s="384"/>
      <c r="AF17" s="384"/>
      <c r="AG17" s="385"/>
      <c r="AH17" s="383">
        <v>815</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469409</v>
      </c>
      <c r="BO17" s="408"/>
      <c r="BP17" s="408"/>
      <c r="BQ17" s="408"/>
      <c r="BR17" s="408"/>
      <c r="BS17" s="408"/>
      <c r="BT17" s="408"/>
      <c r="BU17" s="409"/>
      <c r="BV17" s="407">
        <v>457936</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150</v>
      </c>
      <c r="C18" s="470"/>
      <c r="D18" s="470"/>
      <c r="E18" s="471"/>
      <c r="F18" s="471"/>
      <c r="G18" s="471"/>
      <c r="H18" s="471"/>
      <c r="I18" s="471"/>
      <c r="J18" s="471"/>
      <c r="K18" s="471"/>
      <c r="L18" s="472">
        <v>454.6</v>
      </c>
      <c r="M18" s="472"/>
      <c r="N18" s="472"/>
      <c r="O18" s="472"/>
      <c r="P18" s="472"/>
      <c r="Q18" s="472"/>
      <c r="R18" s="473"/>
      <c r="S18" s="473"/>
      <c r="T18" s="473"/>
      <c r="U18" s="473"/>
      <c r="V18" s="474"/>
      <c r="W18" s="488"/>
      <c r="X18" s="489"/>
      <c r="Y18" s="489"/>
      <c r="Z18" s="489"/>
      <c r="AA18" s="489"/>
      <c r="AB18" s="499"/>
      <c r="AC18" s="371">
        <v>45.7</v>
      </c>
      <c r="AD18" s="372"/>
      <c r="AE18" s="372"/>
      <c r="AF18" s="372"/>
      <c r="AG18" s="475"/>
      <c r="AH18" s="371">
        <v>45.6</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2351468</v>
      </c>
      <c r="BO18" s="408"/>
      <c r="BP18" s="408"/>
      <c r="BQ18" s="408"/>
      <c r="BR18" s="408"/>
      <c r="BS18" s="408"/>
      <c r="BT18" s="408"/>
      <c r="BU18" s="409"/>
      <c r="BV18" s="407">
        <v>2237535</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152</v>
      </c>
      <c r="C19" s="470"/>
      <c r="D19" s="470"/>
      <c r="E19" s="471"/>
      <c r="F19" s="471"/>
      <c r="G19" s="471"/>
      <c r="H19" s="471"/>
      <c r="I19" s="471"/>
      <c r="J19" s="471"/>
      <c r="K19" s="471"/>
      <c r="L19" s="477">
        <v>7</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3027273</v>
      </c>
      <c r="BO19" s="408"/>
      <c r="BP19" s="408"/>
      <c r="BQ19" s="408"/>
      <c r="BR19" s="408"/>
      <c r="BS19" s="408"/>
      <c r="BT19" s="408"/>
      <c r="BU19" s="409"/>
      <c r="BV19" s="407">
        <v>3054180</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154</v>
      </c>
      <c r="C20" s="470"/>
      <c r="D20" s="470"/>
      <c r="E20" s="471"/>
      <c r="F20" s="471"/>
      <c r="G20" s="471"/>
      <c r="H20" s="471"/>
      <c r="I20" s="471"/>
      <c r="J20" s="471"/>
      <c r="K20" s="471"/>
      <c r="L20" s="477">
        <v>1420</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5697990</v>
      </c>
      <c r="BO23" s="408"/>
      <c r="BP23" s="408"/>
      <c r="BQ23" s="408"/>
      <c r="BR23" s="408"/>
      <c r="BS23" s="408"/>
      <c r="BT23" s="408"/>
      <c r="BU23" s="409"/>
      <c r="BV23" s="407">
        <v>5326469</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163</v>
      </c>
      <c r="F24" s="381"/>
      <c r="G24" s="381"/>
      <c r="H24" s="381"/>
      <c r="I24" s="381"/>
      <c r="J24" s="381"/>
      <c r="K24" s="382"/>
      <c r="L24" s="383">
        <v>1</v>
      </c>
      <c r="M24" s="384"/>
      <c r="N24" s="384"/>
      <c r="O24" s="384"/>
      <c r="P24" s="385"/>
      <c r="Q24" s="383">
        <v>6720</v>
      </c>
      <c r="R24" s="384"/>
      <c r="S24" s="384"/>
      <c r="T24" s="384"/>
      <c r="U24" s="384"/>
      <c r="V24" s="385"/>
      <c r="W24" s="449"/>
      <c r="X24" s="440"/>
      <c r="Y24" s="441"/>
      <c r="Z24" s="380" t="s">
        <v>164</v>
      </c>
      <c r="AA24" s="381"/>
      <c r="AB24" s="381"/>
      <c r="AC24" s="381"/>
      <c r="AD24" s="381"/>
      <c r="AE24" s="381"/>
      <c r="AF24" s="381"/>
      <c r="AG24" s="382"/>
      <c r="AH24" s="383">
        <v>57</v>
      </c>
      <c r="AI24" s="384"/>
      <c r="AJ24" s="384"/>
      <c r="AK24" s="384"/>
      <c r="AL24" s="385"/>
      <c r="AM24" s="383">
        <v>183141</v>
      </c>
      <c r="AN24" s="384"/>
      <c r="AO24" s="384"/>
      <c r="AP24" s="384"/>
      <c r="AQ24" s="384"/>
      <c r="AR24" s="385"/>
      <c r="AS24" s="383">
        <v>3213</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4882890</v>
      </c>
      <c r="BO24" s="408"/>
      <c r="BP24" s="408"/>
      <c r="BQ24" s="408"/>
      <c r="BR24" s="408"/>
      <c r="BS24" s="408"/>
      <c r="BT24" s="408"/>
      <c r="BU24" s="409"/>
      <c r="BV24" s="407">
        <v>4423537</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166</v>
      </c>
      <c r="F25" s="381"/>
      <c r="G25" s="381"/>
      <c r="H25" s="381"/>
      <c r="I25" s="381"/>
      <c r="J25" s="381"/>
      <c r="K25" s="382"/>
      <c r="L25" s="383">
        <v>1</v>
      </c>
      <c r="M25" s="384"/>
      <c r="N25" s="384"/>
      <c r="O25" s="384"/>
      <c r="P25" s="385"/>
      <c r="Q25" s="383">
        <v>5780</v>
      </c>
      <c r="R25" s="384"/>
      <c r="S25" s="384"/>
      <c r="T25" s="384"/>
      <c r="U25" s="384"/>
      <c r="V25" s="385"/>
      <c r="W25" s="449"/>
      <c r="X25" s="440"/>
      <c r="Y25" s="441"/>
      <c r="Z25" s="380" t="s">
        <v>167</v>
      </c>
      <c r="AA25" s="381"/>
      <c r="AB25" s="381"/>
      <c r="AC25" s="381"/>
      <c r="AD25" s="381"/>
      <c r="AE25" s="381"/>
      <c r="AF25" s="381"/>
      <c r="AG25" s="382"/>
      <c r="AH25" s="383" t="s">
        <v>130</v>
      </c>
      <c r="AI25" s="384"/>
      <c r="AJ25" s="384"/>
      <c r="AK25" s="384"/>
      <c r="AL25" s="385"/>
      <c r="AM25" s="383" t="s">
        <v>168</v>
      </c>
      <c r="AN25" s="384"/>
      <c r="AO25" s="384"/>
      <c r="AP25" s="384"/>
      <c r="AQ25" s="384"/>
      <c r="AR25" s="385"/>
      <c r="AS25" s="383" t="s">
        <v>168</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644398</v>
      </c>
      <c r="BO25" s="403"/>
      <c r="BP25" s="403"/>
      <c r="BQ25" s="403"/>
      <c r="BR25" s="403"/>
      <c r="BS25" s="403"/>
      <c r="BT25" s="403"/>
      <c r="BU25" s="404"/>
      <c r="BV25" s="402">
        <v>647943</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170</v>
      </c>
      <c r="F26" s="381"/>
      <c r="G26" s="381"/>
      <c r="H26" s="381"/>
      <c r="I26" s="381"/>
      <c r="J26" s="381"/>
      <c r="K26" s="382"/>
      <c r="L26" s="383">
        <v>1</v>
      </c>
      <c r="M26" s="384"/>
      <c r="N26" s="384"/>
      <c r="O26" s="384"/>
      <c r="P26" s="385"/>
      <c r="Q26" s="383">
        <v>5400</v>
      </c>
      <c r="R26" s="384"/>
      <c r="S26" s="384"/>
      <c r="T26" s="384"/>
      <c r="U26" s="384"/>
      <c r="V26" s="385"/>
      <c r="W26" s="449"/>
      <c r="X26" s="440"/>
      <c r="Y26" s="441"/>
      <c r="Z26" s="380" t="s">
        <v>171</v>
      </c>
      <c r="AA26" s="462"/>
      <c r="AB26" s="462"/>
      <c r="AC26" s="462"/>
      <c r="AD26" s="462"/>
      <c r="AE26" s="462"/>
      <c r="AF26" s="462"/>
      <c r="AG26" s="463"/>
      <c r="AH26" s="383" t="s">
        <v>122</v>
      </c>
      <c r="AI26" s="384"/>
      <c r="AJ26" s="384"/>
      <c r="AK26" s="384"/>
      <c r="AL26" s="385"/>
      <c r="AM26" s="383" t="s">
        <v>130</v>
      </c>
      <c r="AN26" s="384"/>
      <c r="AO26" s="384"/>
      <c r="AP26" s="384"/>
      <c r="AQ26" s="384"/>
      <c r="AR26" s="385"/>
      <c r="AS26" s="383" t="s">
        <v>172</v>
      </c>
      <c r="AT26" s="384"/>
      <c r="AU26" s="384"/>
      <c r="AV26" s="384"/>
      <c r="AW26" s="384"/>
      <c r="AX26" s="386"/>
      <c r="AY26" s="416" t="s">
        <v>173</v>
      </c>
      <c r="AZ26" s="417"/>
      <c r="BA26" s="417"/>
      <c r="BB26" s="417"/>
      <c r="BC26" s="417"/>
      <c r="BD26" s="417"/>
      <c r="BE26" s="417"/>
      <c r="BF26" s="417"/>
      <c r="BG26" s="417"/>
      <c r="BH26" s="417"/>
      <c r="BI26" s="417"/>
      <c r="BJ26" s="417"/>
      <c r="BK26" s="417"/>
      <c r="BL26" s="417"/>
      <c r="BM26" s="418"/>
      <c r="BN26" s="407" t="s">
        <v>172</v>
      </c>
      <c r="BO26" s="408"/>
      <c r="BP26" s="408"/>
      <c r="BQ26" s="408"/>
      <c r="BR26" s="408"/>
      <c r="BS26" s="408"/>
      <c r="BT26" s="408"/>
      <c r="BU26" s="409"/>
      <c r="BV26" s="407" t="s">
        <v>172</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174</v>
      </c>
      <c r="F27" s="381"/>
      <c r="G27" s="381"/>
      <c r="H27" s="381"/>
      <c r="I27" s="381"/>
      <c r="J27" s="381"/>
      <c r="K27" s="382"/>
      <c r="L27" s="383">
        <v>1</v>
      </c>
      <c r="M27" s="384"/>
      <c r="N27" s="384"/>
      <c r="O27" s="384"/>
      <c r="P27" s="385"/>
      <c r="Q27" s="383">
        <v>2600</v>
      </c>
      <c r="R27" s="384"/>
      <c r="S27" s="384"/>
      <c r="T27" s="384"/>
      <c r="U27" s="384"/>
      <c r="V27" s="385"/>
      <c r="W27" s="449"/>
      <c r="X27" s="440"/>
      <c r="Y27" s="441"/>
      <c r="Z27" s="380" t="s">
        <v>175</v>
      </c>
      <c r="AA27" s="381"/>
      <c r="AB27" s="381"/>
      <c r="AC27" s="381"/>
      <c r="AD27" s="381"/>
      <c r="AE27" s="381"/>
      <c r="AF27" s="381"/>
      <c r="AG27" s="382"/>
      <c r="AH27" s="383">
        <v>1</v>
      </c>
      <c r="AI27" s="384"/>
      <c r="AJ27" s="384"/>
      <c r="AK27" s="384"/>
      <c r="AL27" s="385"/>
      <c r="AM27" s="383" t="s">
        <v>176</v>
      </c>
      <c r="AN27" s="384"/>
      <c r="AO27" s="384"/>
      <c r="AP27" s="384"/>
      <c r="AQ27" s="384"/>
      <c r="AR27" s="385"/>
      <c r="AS27" s="383" t="s">
        <v>177</v>
      </c>
      <c r="AT27" s="384"/>
      <c r="AU27" s="384"/>
      <c r="AV27" s="384"/>
      <c r="AW27" s="384"/>
      <c r="AX27" s="386"/>
      <c r="AY27" s="413" t="s">
        <v>178</v>
      </c>
      <c r="AZ27" s="414"/>
      <c r="BA27" s="414"/>
      <c r="BB27" s="414"/>
      <c r="BC27" s="414"/>
      <c r="BD27" s="414"/>
      <c r="BE27" s="414"/>
      <c r="BF27" s="414"/>
      <c r="BG27" s="414"/>
      <c r="BH27" s="414"/>
      <c r="BI27" s="414"/>
      <c r="BJ27" s="414"/>
      <c r="BK27" s="414"/>
      <c r="BL27" s="414"/>
      <c r="BM27" s="415"/>
      <c r="BN27" s="410" t="s">
        <v>122</v>
      </c>
      <c r="BO27" s="411"/>
      <c r="BP27" s="411"/>
      <c r="BQ27" s="411"/>
      <c r="BR27" s="411"/>
      <c r="BS27" s="411"/>
      <c r="BT27" s="411"/>
      <c r="BU27" s="412"/>
      <c r="BV27" s="410" t="s">
        <v>139</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179</v>
      </c>
      <c r="F28" s="381"/>
      <c r="G28" s="381"/>
      <c r="H28" s="381"/>
      <c r="I28" s="381"/>
      <c r="J28" s="381"/>
      <c r="K28" s="382"/>
      <c r="L28" s="383">
        <v>1</v>
      </c>
      <c r="M28" s="384"/>
      <c r="N28" s="384"/>
      <c r="O28" s="384"/>
      <c r="P28" s="385"/>
      <c r="Q28" s="383">
        <v>2200</v>
      </c>
      <c r="R28" s="384"/>
      <c r="S28" s="384"/>
      <c r="T28" s="384"/>
      <c r="U28" s="384"/>
      <c r="V28" s="385"/>
      <c r="W28" s="449"/>
      <c r="X28" s="440"/>
      <c r="Y28" s="441"/>
      <c r="Z28" s="380" t="s">
        <v>180</v>
      </c>
      <c r="AA28" s="381"/>
      <c r="AB28" s="381"/>
      <c r="AC28" s="381"/>
      <c r="AD28" s="381"/>
      <c r="AE28" s="381"/>
      <c r="AF28" s="381"/>
      <c r="AG28" s="382"/>
      <c r="AH28" s="383" t="s">
        <v>168</v>
      </c>
      <c r="AI28" s="384"/>
      <c r="AJ28" s="384"/>
      <c r="AK28" s="384"/>
      <c r="AL28" s="385"/>
      <c r="AM28" s="383" t="s">
        <v>172</v>
      </c>
      <c r="AN28" s="384"/>
      <c r="AO28" s="384"/>
      <c r="AP28" s="384"/>
      <c r="AQ28" s="384"/>
      <c r="AR28" s="385"/>
      <c r="AS28" s="383" t="s">
        <v>139</v>
      </c>
      <c r="AT28" s="384"/>
      <c r="AU28" s="384"/>
      <c r="AV28" s="384"/>
      <c r="AW28" s="384"/>
      <c r="AX28" s="386"/>
      <c r="AY28" s="390" t="s">
        <v>181</v>
      </c>
      <c r="AZ28" s="391"/>
      <c r="BA28" s="391"/>
      <c r="BB28" s="392"/>
      <c r="BC28" s="399" t="s">
        <v>41</v>
      </c>
      <c r="BD28" s="400"/>
      <c r="BE28" s="400"/>
      <c r="BF28" s="400"/>
      <c r="BG28" s="400"/>
      <c r="BH28" s="400"/>
      <c r="BI28" s="400"/>
      <c r="BJ28" s="400"/>
      <c r="BK28" s="400"/>
      <c r="BL28" s="400"/>
      <c r="BM28" s="401"/>
      <c r="BN28" s="402">
        <v>1775969</v>
      </c>
      <c r="BO28" s="403"/>
      <c r="BP28" s="403"/>
      <c r="BQ28" s="403"/>
      <c r="BR28" s="403"/>
      <c r="BS28" s="403"/>
      <c r="BT28" s="403"/>
      <c r="BU28" s="404"/>
      <c r="BV28" s="402">
        <v>1775031</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182</v>
      </c>
      <c r="F29" s="381"/>
      <c r="G29" s="381"/>
      <c r="H29" s="381"/>
      <c r="I29" s="381"/>
      <c r="J29" s="381"/>
      <c r="K29" s="382"/>
      <c r="L29" s="383">
        <v>6</v>
      </c>
      <c r="M29" s="384"/>
      <c r="N29" s="384"/>
      <c r="O29" s="384"/>
      <c r="P29" s="385"/>
      <c r="Q29" s="383">
        <v>1900</v>
      </c>
      <c r="R29" s="384"/>
      <c r="S29" s="384"/>
      <c r="T29" s="384"/>
      <c r="U29" s="384"/>
      <c r="V29" s="385"/>
      <c r="W29" s="450"/>
      <c r="X29" s="451"/>
      <c r="Y29" s="452"/>
      <c r="Z29" s="380" t="s">
        <v>183</v>
      </c>
      <c r="AA29" s="381"/>
      <c r="AB29" s="381"/>
      <c r="AC29" s="381"/>
      <c r="AD29" s="381"/>
      <c r="AE29" s="381"/>
      <c r="AF29" s="381"/>
      <c r="AG29" s="382"/>
      <c r="AH29" s="383">
        <v>58</v>
      </c>
      <c r="AI29" s="384"/>
      <c r="AJ29" s="384"/>
      <c r="AK29" s="384"/>
      <c r="AL29" s="385"/>
      <c r="AM29" s="383">
        <v>186714</v>
      </c>
      <c r="AN29" s="384"/>
      <c r="AO29" s="384"/>
      <c r="AP29" s="384"/>
      <c r="AQ29" s="384"/>
      <c r="AR29" s="385"/>
      <c r="AS29" s="383">
        <v>3219</v>
      </c>
      <c r="AT29" s="384"/>
      <c r="AU29" s="384"/>
      <c r="AV29" s="384"/>
      <c r="AW29" s="384"/>
      <c r="AX29" s="386"/>
      <c r="AY29" s="393"/>
      <c r="AZ29" s="394"/>
      <c r="BA29" s="394"/>
      <c r="BB29" s="395"/>
      <c r="BC29" s="387" t="s">
        <v>184</v>
      </c>
      <c r="BD29" s="388"/>
      <c r="BE29" s="388"/>
      <c r="BF29" s="388"/>
      <c r="BG29" s="388"/>
      <c r="BH29" s="388"/>
      <c r="BI29" s="388"/>
      <c r="BJ29" s="388"/>
      <c r="BK29" s="388"/>
      <c r="BL29" s="388"/>
      <c r="BM29" s="389"/>
      <c r="BN29" s="407">
        <v>435708</v>
      </c>
      <c r="BO29" s="408"/>
      <c r="BP29" s="408"/>
      <c r="BQ29" s="408"/>
      <c r="BR29" s="408"/>
      <c r="BS29" s="408"/>
      <c r="BT29" s="408"/>
      <c r="BU29" s="409"/>
      <c r="BV29" s="407">
        <v>430590</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185</v>
      </c>
      <c r="X30" s="460"/>
      <c r="Y30" s="460"/>
      <c r="Z30" s="460"/>
      <c r="AA30" s="460"/>
      <c r="AB30" s="460"/>
      <c r="AC30" s="460"/>
      <c r="AD30" s="460"/>
      <c r="AE30" s="460"/>
      <c r="AF30" s="460"/>
      <c r="AG30" s="461"/>
      <c r="AH30" s="371">
        <v>95.6</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1046176</v>
      </c>
      <c r="BO30" s="411"/>
      <c r="BP30" s="411"/>
      <c r="BQ30" s="411"/>
      <c r="BR30" s="411"/>
      <c r="BS30" s="411"/>
      <c r="BT30" s="411"/>
      <c r="BU30" s="412"/>
      <c r="BV30" s="410">
        <v>1107657</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192</v>
      </c>
      <c r="D33" s="370"/>
      <c r="E33" s="369" t="s">
        <v>193</v>
      </c>
      <c r="F33" s="369"/>
      <c r="G33" s="369"/>
      <c r="H33" s="369"/>
      <c r="I33" s="369"/>
      <c r="J33" s="369"/>
      <c r="K33" s="369"/>
      <c r="L33" s="369"/>
      <c r="M33" s="369"/>
      <c r="N33" s="369"/>
      <c r="O33" s="369"/>
      <c r="P33" s="369"/>
      <c r="Q33" s="369"/>
      <c r="R33" s="369"/>
      <c r="S33" s="369"/>
      <c r="T33" s="195"/>
      <c r="U33" s="370" t="s">
        <v>194</v>
      </c>
      <c r="V33" s="370"/>
      <c r="W33" s="369" t="s">
        <v>195</v>
      </c>
      <c r="X33" s="369"/>
      <c r="Y33" s="369"/>
      <c r="Z33" s="369"/>
      <c r="AA33" s="369"/>
      <c r="AB33" s="369"/>
      <c r="AC33" s="369"/>
      <c r="AD33" s="369"/>
      <c r="AE33" s="369"/>
      <c r="AF33" s="369"/>
      <c r="AG33" s="369"/>
      <c r="AH33" s="369"/>
      <c r="AI33" s="369"/>
      <c r="AJ33" s="369"/>
      <c r="AK33" s="369"/>
      <c r="AL33" s="195"/>
      <c r="AM33" s="370" t="s">
        <v>196</v>
      </c>
      <c r="AN33" s="370"/>
      <c r="AO33" s="369" t="s">
        <v>197</v>
      </c>
      <c r="AP33" s="369"/>
      <c r="AQ33" s="369"/>
      <c r="AR33" s="369"/>
      <c r="AS33" s="369"/>
      <c r="AT33" s="369"/>
      <c r="AU33" s="369"/>
      <c r="AV33" s="369"/>
      <c r="AW33" s="369"/>
      <c r="AX33" s="369"/>
      <c r="AY33" s="369"/>
      <c r="AZ33" s="369"/>
      <c r="BA33" s="369"/>
      <c r="BB33" s="369"/>
      <c r="BC33" s="369"/>
      <c r="BD33" s="196"/>
      <c r="BE33" s="369" t="s">
        <v>198</v>
      </c>
      <c r="BF33" s="369"/>
      <c r="BG33" s="369" t="s">
        <v>199</v>
      </c>
      <c r="BH33" s="369"/>
      <c r="BI33" s="369"/>
      <c r="BJ33" s="369"/>
      <c r="BK33" s="369"/>
      <c r="BL33" s="369"/>
      <c r="BM33" s="369"/>
      <c r="BN33" s="369"/>
      <c r="BO33" s="369"/>
      <c r="BP33" s="369"/>
      <c r="BQ33" s="369"/>
      <c r="BR33" s="369"/>
      <c r="BS33" s="369"/>
      <c r="BT33" s="369"/>
      <c r="BU33" s="369"/>
      <c r="BV33" s="196"/>
      <c r="BW33" s="370" t="s">
        <v>198</v>
      </c>
      <c r="BX33" s="370"/>
      <c r="BY33" s="369" t="s">
        <v>200</v>
      </c>
      <c r="BZ33" s="369"/>
      <c r="CA33" s="369"/>
      <c r="CB33" s="369"/>
      <c r="CC33" s="369"/>
      <c r="CD33" s="369"/>
      <c r="CE33" s="369"/>
      <c r="CF33" s="369"/>
      <c r="CG33" s="369"/>
      <c r="CH33" s="369"/>
      <c r="CI33" s="369"/>
      <c r="CJ33" s="369"/>
      <c r="CK33" s="369"/>
      <c r="CL33" s="369"/>
      <c r="CM33" s="369"/>
      <c r="CN33" s="195"/>
      <c r="CO33" s="370" t="s">
        <v>192</v>
      </c>
      <c r="CP33" s="370"/>
      <c r="CQ33" s="369" t="s">
        <v>201</v>
      </c>
      <c r="CR33" s="369"/>
      <c r="CS33" s="369"/>
      <c r="CT33" s="369"/>
      <c r="CU33" s="369"/>
      <c r="CV33" s="369"/>
      <c r="CW33" s="369"/>
      <c r="CX33" s="369"/>
      <c r="CY33" s="369"/>
      <c r="CZ33" s="369"/>
      <c r="DA33" s="369"/>
      <c r="DB33" s="369"/>
      <c r="DC33" s="369"/>
      <c r="DD33" s="369"/>
      <c r="DE33" s="369"/>
      <c r="DF33" s="195"/>
      <c r="DG33" s="368" t="s">
        <v>202</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t="str">
        <f>IF(AO34="","",MAX(C34:D43,U34:V43)+1)</f>
        <v/>
      </c>
      <c r="AN34" s="366"/>
      <c r="AO34" s="365"/>
      <c r="AP34" s="365"/>
      <c r="AQ34" s="365"/>
      <c r="AR34" s="365"/>
      <c r="AS34" s="365"/>
      <c r="AT34" s="365"/>
      <c r="AU34" s="365"/>
      <c r="AV34" s="365"/>
      <c r="AW34" s="365"/>
      <c r="AX34" s="365"/>
      <c r="AY34" s="365"/>
      <c r="AZ34" s="365"/>
      <c r="BA34" s="365"/>
      <c r="BB34" s="365"/>
      <c r="BC34" s="365"/>
      <c r="BD34" s="193"/>
      <c r="BE34" s="366">
        <f>IF(BG34="","",MAX(C34:D43,U34:V43,AM34:AN43)+1)</f>
        <v>5</v>
      </c>
      <c r="BF34" s="366"/>
      <c r="BG34" s="365" t="str">
        <f>IF('各会計、関係団体の財政状況及び健全化判断比率'!B31="","",'各会計、関係団体の財政状況及び健全化判断比率'!B31)</f>
        <v>簡易水道事業特別会計</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羽幌町外２町村衛生施設組合</v>
      </c>
      <c r="BZ34" s="365"/>
      <c r="CA34" s="365"/>
      <c r="CB34" s="365"/>
      <c r="CC34" s="365"/>
      <c r="CD34" s="365"/>
      <c r="CE34" s="365"/>
      <c r="CF34" s="365"/>
      <c r="CG34" s="365"/>
      <c r="CH34" s="365"/>
      <c r="CI34" s="365"/>
      <c r="CJ34" s="365"/>
      <c r="CK34" s="365"/>
      <c r="CL34" s="365"/>
      <c r="CM34" s="365"/>
      <c r="CN34" s="193"/>
      <c r="CO34" s="366" t="str">
        <f>IF(CQ34="","",MAX(C34:D43,U34:V43,AM34:AN43,BE34:BF43,BW34:BX43)+1)</f>
        <v/>
      </c>
      <c r="CP34" s="366"/>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6</v>
      </c>
      <c r="BF35" s="366"/>
      <c r="BG35" s="365" t="str">
        <f>IF('各会計、関係団体の財政状況及び健全化判断比率'!B32="","",'各会計、関係団体の財政状況及び健全化判断比率'!B32)</f>
        <v>下水道事業特別会計</v>
      </c>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北留萌消防組合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7</v>
      </c>
      <c r="BF36" s="366"/>
      <c r="BG36" s="365" t="str">
        <f>IF('各会計、関係団体の財政状況及び健全化判断比率'!B33="","",'各会計、関係団体の財政状況及び健全化判断比率'!B33)</f>
        <v>風力発電事業特別会計</v>
      </c>
      <c r="BH36" s="365"/>
      <c r="BI36" s="365"/>
      <c r="BJ36" s="365"/>
      <c r="BK36" s="365"/>
      <c r="BL36" s="365"/>
      <c r="BM36" s="365"/>
      <c r="BN36" s="365"/>
      <c r="BO36" s="365"/>
      <c r="BP36" s="365"/>
      <c r="BQ36" s="365"/>
      <c r="BR36" s="365"/>
      <c r="BS36" s="365"/>
      <c r="BT36" s="365"/>
      <c r="BU36" s="365"/>
      <c r="BV36" s="193"/>
      <c r="BW36" s="366" t="str">
        <f t="shared" si="2"/>
        <v/>
      </c>
      <c r="BX36" s="366"/>
      <c r="BY36" s="365" t="str">
        <f>IF('各会計、関係団体の財政状況及び健全化判断比率'!B70="","",'各会計、関係団体の財政状況及び健全化判断比率'!B70)</f>
        <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t="str">
        <f t="shared" si="2"/>
        <v/>
      </c>
      <c r="BX37" s="366"/>
      <c r="BY37" s="365" t="str">
        <f>IF('各会計、関係団体の財政状況及び健全化判断比率'!B71="","",'各会計、関係団体の財政状況及び健全化判断比率'!B71)</f>
        <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207</v>
      </c>
    </row>
    <row r="50" spans="5:5" x14ac:dyDescent="0.15">
      <c r="E50" s="167" t="s">
        <v>208</v>
      </c>
    </row>
    <row r="51" spans="5:5" x14ac:dyDescent="0.15">
      <c r="E51" s="167" t="s">
        <v>209</v>
      </c>
    </row>
    <row r="52" spans="5:5" x14ac:dyDescent="0.15">
      <c r="E52" s="167" t="s">
        <v>210</v>
      </c>
    </row>
    <row r="53" spans="5:5" x14ac:dyDescent="0.15">
      <c r="E53" s="167" t="s">
        <v>211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WcvkGeVu6+dJU6KmQHE8qEMs2E0SxhG5vjItKi6WYaUyFHTA4FVAYNzoIakoXN8hxHx49SQTOxz2pMPixSv5g==" saltValue="D+MNjBP3pVFn/Vu2/YpqN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186" t="s">
        <v>547</v>
      </c>
      <c r="D34" s="1186"/>
      <c r="E34" s="1187"/>
      <c r="F34" s="32">
        <v>6.27</v>
      </c>
      <c r="G34" s="33">
        <v>5.61</v>
      </c>
      <c r="H34" s="33">
        <v>7.47</v>
      </c>
      <c r="I34" s="33">
        <v>3.62</v>
      </c>
      <c r="J34" s="34">
        <v>5.03</v>
      </c>
      <c r="K34" s="22"/>
      <c r="L34" s="22"/>
      <c r="M34" s="22"/>
      <c r="N34" s="22"/>
      <c r="O34" s="22"/>
      <c r="P34" s="22"/>
    </row>
    <row r="35" spans="1:16" ht="39" customHeight="1" x14ac:dyDescent="0.15">
      <c r="A35" s="22"/>
      <c r="B35" s="35"/>
      <c r="C35" s="1180" t="s">
        <v>548</v>
      </c>
      <c r="D35" s="1181"/>
      <c r="E35" s="1182"/>
      <c r="F35" s="36">
        <v>0.21</v>
      </c>
      <c r="G35" s="37">
        <v>0.4</v>
      </c>
      <c r="H35" s="37">
        <v>0.22</v>
      </c>
      <c r="I35" s="37">
        <v>0.41</v>
      </c>
      <c r="J35" s="38">
        <v>0.35</v>
      </c>
      <c r="K35" s="22"/>
      <c r="L35" s="22"/>
      <c r="M35" s="22"/>
      <c r="N35" s="22"/>
      <c r="O35" s="22"/>
      <c r="P35" s="22"/>
    </row>
    <row r="36" spans="1:16" ht="39" customHeight="1" x14ac:dyDescent="0.15">
      <c r="A36" s="22"/>
      <c r="B36" s="35"/>
      <c r="C36" s="1180" t="s">
        <v>549</v>
      </c>
      <c r="D36" s="1181"/>
      <c r="E36" s="1182"/>
      <c r="F36" s="36">
        <v>0.9</v>
      </c>
      <c r="G36" s="37">
        <v>0.84</v>
      </c>
      <c r="H36" s="37">
        <v>0.92</v>
      </c>
      <c r="I36" s="37">
        <v>0.53</v>
      </c>
      <c r="J36" s="38">
        <v>0.19</v>
      </c>
      <c r="K36" s="22"/>
      <c r="L36" s="22"/>
      <c r="M36" s="22"/>
      <c r="N36" s="22"/>
      <c r="O36" s="22"/>
      <c r="P36" s="22"/>
    </row>
    <row r="37" spans="1:16" ht="39" customHeight="1" x14ac:dyDescent="0.15">
      <c r="A37" s="22"/>
      <c r="B37" s="35"/>
      <c r="C37" s="1180" t="s">
        <v>550</v>
      </c>
      <c r="D37" s="1181"/>
      <c r="E37" s="1182"/>
      <c r="F37" s="36">
        <v>7.0000000000000007E-2</v>
      </c>
      <c r="G37" s="37">
        <v>0</v>
      </c>
      <c r="H37" s="37">
        <v>0.04</v>
      </c>
      <c r="I37" s="37">
        <v>0.01</v>
      </c>
      <c r="J37" s="38">
        <v>0.19</v>
      </c>
      <c r="K37" s="22"/>
      <c r="L37" s="22"/>
      <c r="M37" s="22"/>
      <c r="N37" s="22"/>
      <c r="O37" s="22"/>
      <c r="P37" s="22"/>
    </row>
    <row r="38" spans="1:16" ht="39" customHeight="1" x14ac:dyDescent="0.15">
      <c r="A38" s="22"/>
      <c r="B38" s="35"/>
      <c r="C38" s="1180" t="s">
        <v>551</v>
      </c>
      <c r="D38" s="1181"/>
      <c r="E38" s="1182"/>
      <c r="F38" s="36">
        <v>0</v>
      </c>
      <c r="G38" s="37">
        <v>0</v>
      </c>
      <c r="H38" s="37">
        <v>0.04</v>
      </c>
      <c r="I38" s="37">
        <v>0</v>
      </c>
      <c r="J38" s="38">
        <v>0</v>
      </c>
      <c r="K38" s="22"/>
      <c r="L38" s="22"/>
      <c r="M38" s="22"/>
      <c r="N38" s="22"/>
      <c r="O38" s="22"/>
      <c r="P38" s="22"/>
    </row>
    <row r="39" spans="1:16" ht="39" customHeight="1" x14ac:dyDescent="0.15">
      <c r="A39" s="22"/>
      <c r="B39" s="35"/>
      <c r="C39" s="1180" t="s">
        <v>552</v>
      </c>
      <c r="D39" s="1181"/>
      <c r="E39" s="1182"/>
      <c r="F39" s="36">
        <v>0</v>
      </c>
      <c r="G39" s="37">
        <v>0</v>
      </c>
      <c r="H39" s="37">
        <v>0</v>
      </c>
      <c r="I39" s="37">
        <v>0</v>
      </c>
      <c r="J39" s="38">
        <v>0</v>
      </c>
      <c r="K39" s="22"/>
      <c r="L39" s="22"/>
      <c r="M39" s="22"/>
      <c r="N39" s="22"/>
      <c r="O39" s="22"/>
      <c r="P39" s="22"/>
    </row>
    <row r="40" spans="1:16" ht="39" customHeight="1" x14ac:dyDescent="0.15">
      <c r="A40" s="22"/>
      <c r="B40" s="35"/>
      <c r="C40" s="1180" t="s">
        <v>553</v>
      </c>
      <c r="D40" s="1181"/>
      <c r="E40" s="1182"/>
      <c r="F40" s="36">
        <v>0</v>
      </c>
      <c r="G40" s="37">
        <v>0.01</v>
      </c>
      <c r="H40" s="37">
        <v>0</v>
      </c>
      <c r="I40" s="37">
        <v>0.01</v>
      </c>
      <c r="J40" s="38">
        <v>0</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554</v>
      </c>
      <c r="D42" s="1181"/>
      <c r="E42" s="1182"/>
      <c r="F42" s="36" t="s">
        <v>497</v>
      </c>
      <c r="G42" s="37" t="s">
        <v>497</v>
      </c>
      <c r="H42" s="37" t="s">
        <v>497</v>
      </c>
      <c r="I42" s="37" t="s">
        <v>497</v>
      </c>
      <c r="J42" s="38" t="s">
        <v>497</v>
      </c>
      <c r="K42" s="22"/>
      <c r="L42" s="22"/>
      <c r="M42" s="22"/>
      <c r="N42" s="22"/>
      <c r="O42" s="22"/>
      <c r="P42" s="22"/>
    </row>
    <row r="43" spans="1:16" ht="39" customHeight="1" thickBot="1" x14ac:dyDescent="0.2">
      <c r="A43" s="22"/>
      <c r="B43" s="40"/>
      <c r="C43" s="1183" t="s">
        <v>555</v>
      </c>
      <c r="D43" s="1184"/>
      <c r="E43" s="1185"/>
      <c r="F43" s="41" t="s">
        <v>497</v>
      </c>
      <c r="G43" s="42" t="s">
        <v>497</v>
      </c>
      <c r="H43" s="42" t="s">
        <v>497</v>
      </c>
      <c r="I43" s="42" t="s">
        <v>497</v>
      </c>
      <c r="J43" s="43" t="s">
        <v>497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3An9lpQV5/KaUIwKpslOAwTC3Kxewk7IDEE49QcLfrQj00vbuJA5tNIVAunkbMHAWEQius8m0VTc1ipZ1h1Ow==" saltValue="mqP7TiT5R13fGzAepd2i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671</v>
      </c>
      <c r="L45" s="60">
        <v>583</v>
      </c>
      <c r="M45" s="60">
        <v>560</v>
      </c>
      <c r="N45" s="60">
        <v>612</v>
      </c>
      <c r="O45" s="61">
        <v>654</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497</v>
      </c>
      <c r="L46" s="64" t="s">
        <v>497</v>
      </c>
      <c r="M46" s="64" t="s">
        <v>497</v>
      </c>
      <c r="N46" s="64" t="s">
        <v>497</v>
      </c>
      <c r="O46" s="65" t="s">
        <v>497</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497</v>
      </c>
      <c r="L47" s="64" t="s">
        <v>497</v>
      </c>
      <c r="M47" s="64" t="s">
        <v>497</v>
      </c>
      <c r="N47" s="64" t="s">
        <v>497</v>
      </c>
      <c r="O47" s="65" t="s">
        <v>497</v>
      </c>
      <c r="P47" s="48"/>
      <c r="Q47" s="48"/>
      <c r="R47" s="48"/>
      <c r="S47" s="48"/>
      <c r="T47" s="48"/>
      <c r="U47" s="48"/>
    </row>
    <row r="48" spans="1:21" ht="30.75" customHeight="1" x14ac:dyDescent="0.15">
      <c r="A48" s="48"/>
      <c r="B48" s="1198"/>
      <c r="C48" s="1199"/>
      <c r="D48" s="62"/>
      <c r="E48" s="1190" t="s">
        <v>14</v>
      </c>
      <c r="F48" s="1190"/>
      <c r="G48" s="1190"/>
      <c r="H48" s="1190"/>
      <c r="I48" s="1190"/>
      <c r="J48" s="1191"/>
      <c r="K48" s="63">
        <v>113</v>
      </c>
      <c r="L48" s="64">
        <v>119</v>
      </c>
      <c r="M48" s="64">
        <v>125</v>
      </c>
      <c r="N48" s="64">
        <v>116</v>
      </c>
      <c r="O48" s="65">
        <v>101</v>
      </c>
      <c r="P48" s="48"/>
      <c r="Q48" s="48"/>
      <c r="R48" s="48"/>
      <c r="S48" s="48"/>
      <c r="T48" s="48"/>
      <c r="U48" s="48"/>
    </row>
    <row r="49" spans="1:21" ht="30.75" customHeight="1" x14ac:dyDescent="0.15">
      <c r="A49" s="48"/>
      <c r="B49" s="1198"/>
      <c r="C49" s="1199"/>
      <c r="D49" s="62"/>
      <c r="E49" s="1190" t="s">
        <v>15</v>
      </c>
      <c r="F49" s="1190"/>
      <c r="G49" s="1190"/>
      <c r="H49" s="1190"/>
      <c r="I49" s="1190"/>
      <c r="J49" s="1191"/>
      <c r="K49" s="63">
        <v>66</v>
      </c>
      <c r="L49" s="64">
        <v>66</v>
      </c>
      <c r="M49" s="64">
        <v>66</v>
      </c>
      <c r="N49" s="64">
        <v>66</v>
      </c>
      <c r="O49" s="65">
        <v>53</v>
      </c>
      <c r="P49" s="48"/>
      <c r="Q49" s="48"/>
      <c r="R49" s="48"/>
      <c r="S49" s="48"/>
      <c r="T49" s="48"/>
      <c r="U49" s="48"/>
    </row>
    <row r="50" spans="1:21" ht="30.75" customHeight="1" x14ac:dyDescent="0.15">
      <c r="A50" s="48"/>
      <c r="B50" s="1198"/>
      <c r="C50" s="1199"/>
      <c r="D50" s="62"/>
      <c r="E50" s="1190" t="s">
        <v>16</v>
      </c>
      <c r="F50" s="1190"/>
      <c r="G50" s="1190"/>
      <c r="H50" s="1190"/>
      <c r="I50" s="1190"/>
      <c r="J50" s="1191"/>
      <c r="K50" s="63">
        <v>3</v>
      </c>
      <c r="L50" s="64">
        <v>2</v>
      </c>
      <c r="M50" s="64">
        <v>1</v>
      </c>
      <c r="N50" s="64">
        <v>0</v>
      </c>
      <c r="O50" s="65">
        <v>0</v>
      </c>
      <c r="P50" s="48"/>
      <c r="Q50" s="48"/>
      <c r="R50" s="48"/>
      <c r="S50" s="48"/>
      <c r="T50" s="48"/>
      <c r="U50" s="48"/>
    </row>
    <row r="51" spans="1:21" ht="30.75" customHeight="1" x14ac:dyDescent="0.15">
      <c r="A51" s="48"/>
      <c r="B51" s="1200"/>
      <c r="C51" s="1201"/>
      <c r="D51" s="66"/>
      <c r="E51" s="1190" t="s">
        <v>17</v>
      </c>
      <c r="F51" s="1190"/>
      <c r="G51" s="1190"/>
      <c r="H51" s="1190"/>
      <c r="I51" s="1190"/>
      <c r="J51" s="1191"/>
      <c r="K51" s="63">
        <v>0</v>
      </c>
      <c r="L51" s="64">
        <v>0</v>
      </c>
      <c r="M51" s="64">
        <v>0</v>
      </c>
      <c r="N51" s="64">
        <v>0</v>
      </c>
      <c r="O51" s="65">
        <v>0</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636</v>
      </c>
      <c r="L52" s="64">
        <v>636</v>
      </c>
      <c r="M52" s="64">
        <v>580</v>
      </c>
      <c r="N52" s="64">
        <v>574</v>
      </c>
      <c r="O52" s="65">
        <v>531</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217</v>
      </c>
      <c r="L53" s="69">
        <v>134</v>
      </c>
      <c r="M53" s="69">
        <v>172</v>
      </c>
      <c r="N53" s="69">
        <v>220</v>
      </c>
      <c r="O53" s="70">
        <v>277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cD32bWUg8qNtCQjMEaaSCqvygYHPaFm2AuvGGNF5Kox2cp6cUGkZJwo2ecpWViTP52UJaUBiNaU36ldK2YmCA==" saltValue="NZ1E7uZFtDyUAdVSj6hXA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540</v>
      </c>
      <c r="J40" s="79" t="s">
        <v>541</v>
      </c>
      <c r="K40" s="79" t="s">
        <v>542</v>
      </c>
      <c r="L40" s="79" t="s">
        <v>543</v>
      </c>
      <c r="M40" s="80" t="s">
        <v>544</v>
      </c>
    </row>
    <row r="41" spans="2:13" ht="27.75" customHeight="1" x14ac:dyDescent="0.15">
      <c r="B41" s="1216" t="s">
        <v>23</v>
      </c>
      <c r="C41" s="1217"/>
      <c r="D41" s="81"/>
      <c r="E41" s="1218" t="s">
        <v>24</v>
      </c>
      <c r="F41" s="1218"/>
      <c r="G41" s="1218"/>
      <c r="H41" s="1219"/>
      <c r="I41" s="82">
        <v>4002</v>
      </c>
      <c r="J41" s="83">
        <v>4132</v>
      </c>
      <c r="K41" s="83">
        <v>4656</v>
      </c>
      <c r="L41" s="83">
        <v>5326</v>
      </c>
      <c r="M41" s="84">
        <v>5698</v>
      </c>
    </row>
    <row r="42" spans="2:13" ht="27.75" customHeight="1" x14ac:dyDescent="0.15">
      <c r="B42" s="1206"/>
      <c r="C42" s="1207"/>
      <c r="D42" s="85"/>
      <c r="E42" s="1210" t="s">
        <v>25</v>
      </c>
      <c r="F42" s="1210"/>
      <c r="G42" s="1210"/>
      <c r="H42" s="1211"/>
      <c r="I42" s="86">
        <v>42</v>
      </c>
      <c r="J42" s="87">
        <v>32</v>
      </c>
      <c r="K42" s="87">
        <v>23</v>
      </c>
      <c r="L42" s="87">
        <v>10</v>
      </c>
      <c r="M42" s="88">
        <v>5</v>
      </c>
    </row>
    <row r="43" spans="2:13" ht="27.75" customHeight="1" x14ac:dyDescent="0.15">
      <c r="B43" s="1206"/>
      <c r="C43" s="1207"/>
      <c r="D43" s="85"/>
      <c r="E43" s="1210" t="s">
        <v>26</v>
      </c>
      <c r="F43" s="1210"/>
      <c r="G43" s="1210"/>
      <c r="H43" s="1211"/>
      <c r="I43" s="86">
        <v>1418</v>
      </c>
      <c r="J43" s="87">
        <v>1356</v>
      </c>
      <c r="K43" s="87">
        <v>1277</v>
      </c>
      <c r="L43" s="87">
        <v>1287</v>
      </c>
      <c r="M43" s="88">
        <v>1276</v>
      </c>
    </row>
    <row r="44" spans="2:13" ht="27.75" customHeight="1" x14ac:dyDescent="0.15">
      <c r="B44" s="1206"/>
      <c r="C44" s="1207"/>
      <c r="D44" s="85"/>
      <c r="E44" s="1210" t="s">
        <v>27</v>
      </c>
      <c r="F44" s="1210"/>
      <c r="G44" s="1210"/>
      <c r="H44" s="1211"/>
      <c r="I44" s="86">
        <v>264</v>
      </c>
      <c r="J44" s="87">
        <v>202</v>
      </c>
      <c r="K44" s="87">
        <v>138</v>
      </c>
      <c r="L44" s="87">
        <v>103</v>
      </c>
      <c r="M44" s="88">
        <v>51</v>
      </c>
    </row>
    <row r="45" spans="2:13" ht="27.75" customHeight="1" x14ac:dyDescent="0.15">
      <c r="B45" s="1206"/>
      <c r="C45" s="1207"/>
      <c r="D45" s="85"/>
      <c r="E45" s="1210" t="s">
        <v>28</v>
      </c>
      <c r="F45" s="1210"/>
      <c r="G45" s="1210"/>
      <c r="H45" s="1211"/>
      <c r="I45" s="86">
        <v>814</v>
      </c>
      <c r="J45" s="87">
        <v>816</v>
      </c>
      <c r="K45" s="87">
        <v>843</v>
      </c>
      <c r="L45" s="87">
        <v>792</v>
      </c>
      <c r="M45" s="88">
        <v>802</v>
      </c>
    </row>
    <row r="46" spans="2:13" ht="27.75" customHeight="1" x14ac:dyDescent="0.15">
      <c r="B46" s="1206"/>
      <c r="C46" s="1207"/>
      <c r="D46" s="89"/>
      <c r="E46" s="1210" t="s">
        <v>29</v>
      </c>
      <c r="F46" s="1210"/>
      <c r="G46" s="1210"/>
      <c r="H46" s="1211"/>
      <c r="I46" s="86" t="s">
        <v>497</v>
      </c>
      <c r="J46" s="87" t="s">
        <v>497</v>
      </c>
      <c r="K46" s="87" t="s">
        <v>497</v>
      </c>
      <c r="L46" s="87" t="s">
        <v>497</v>
      </c>
      <c r="M46" s="88" t="s">
        <v>497</v>
      </c>
    </row>
    <row r="47" spans="2:13" ht="27.75" customHeight="1" x14ac:dyDescent="0.15">
      <c r="B47" s="1206"/>
      <c r="C47" s="1207"/>
      <c r="D47" s="90"/>
      <c r="E47" s="1220" t="s">
        <v>30</v>
      </c>
      <c r="F47" s="1221"/>
      <c r="G47" s="1221"/>
      <c r="H47" s="1222"/>
      <c r="I47" s="86" t="s">
        <v>497</v>
      </c>
      <c r="J47" s="87" t="s">
        <v>497</v>
      </c>
      <c r="K47" s="87" t="s">
        <v>497</v>
      </c>
      <c r="L47" s="87" t="s">
        <v>497</v>
      </c>
      <c r="M47" s="88" t="s">
        <v>497</v>
      </c>
    </row>
    <row r="48" spans="2:13" ht="27.75" customHeight="1" x14ac:dyDescent="0.15">
      <c r="B48" s="1206"/>
      <c r="C48" s="1207"/>
      <c r="D48" s="85"/>
      <c r="E48" s="1210" t="s">
        <v>31</v>
      </c>
      <c r="F48" s="1210"/>
      <c r="G48" s="1210"/>
      <c r="H48" s="1211"/>
      <c r="I48" s="86" t="s">
        <v>497</v>
      </c>
      <c r="J48" s="87" t="s">
        <v>497</v>
      </c>
      <c r="K48" s="87" t="s">
        <v>497</v>
      </c>
      <c r="L48" s="87" t="s">
        <v>497</v>
      </c>
      <c r="M48" s="88" t="s">
        <v>497</v>
      </c>
    </row>
    <row r="49" spans="2:13" ht="27.75" customHeight="1" x14ac:dyDescent="0.15">
      <c r="B49" s="1208"/>
      <c r="C49" s="1209"/>
      <c r="D49" s="85"/>
      <c r="E49" s="1210" t="s">
        <v>32</v>
      </c>
      <c r="F49" s="1210"/>
      <c r="G49" s="1210"/>
      <c r="H49" s="1211"/>
      <c r="I49" s="86" t="s">
        <v>497</v>
      </c>
      <c r="J49" s="87" t="s">
        <v>497</v>
      </c>
      <c r="K49" s="87" t="s">
        <v>497</v>
      </c>
      <c r="L49" s="87" t="s">
        <v>497</v>
      </c>
      <c r="M49" s="88" t="s">
        <v>497</v>
      </c>
    </row>
    <row r="50" spans="2:13" ht="27.75" customHeight="1" x14ac:dyDescent="0.15">
      <c r="B50" s="1204" t="s">
        <v>33</v>
      </c>
      <c r="C50" s="1205"/>
      <c r="D50" s="91"/>
      <c r="E50" s="1210" t="s">
        <v>34</v>
      </c>
      <c r="F50" s="1210"/>
      <c r="G50" s="1210"/>
      <c r="H50" s="1211"/>
      <c r="I50" s="86">
        <v>3123</v>
      </c>
      <c r="J50" s="87">
        <v>3374</v>
      </c>
      <c r="K50" s="87">
        <v>3573</v>
      </c>
      <c r="L50" s="87">
        <v>3605</v>
      </c>
      <c r="M50" s="88">
        <v>3558</v>
      </c>
    </row>
    <row r="51" spans="2:13" ht="27.75" customHeight="1" x14ac:dyDescent="0.15">
      <c r="B51" s="1206"/>
      <c r="C51" s="1207"/>
      <c r="D51" s="85"/>
      <c r="E51" s="1210" t="s">
        <v>35</v>
      </c>
      <c r="F51" s="1210"/>
      <c r="G51" s="1210"/>
      <c r="H51" s="1211"/>
      <c r="I51" s="86">
        <v>200</v>
      </c>
      <c r="J51" s="87">
        <v>172</v>
      </c>
      <c r="K51" s="87">
        <v>145</v>
      </c>
      <c r="L51" s="87">
        <v>123</v>
      </c>
      <c r="M51" s="88">
        <v>100</v>
      </c>
    </row>
    <row r="52" spans="2:13" ht="27.75" customHeight="1" x14ac:dyDescent="0.15">
      <c r="B52" s="1208"/>
      <c r="C52" s="1209"/>
      <c r="D52" s="85"/>
      <c r="E52" s="1210" t="s">
        <v>36</v>
      </c>
      <c r="F52" s="1210"/>
      <c r="G52" s="1210"/>
      <c r="H52" s="1211"/>
      <c r="I52" s="86">
        <v>4065</v>
      </c>
      <c r="J52" s="87">
        <v>4047</v>
      </c>
      <c r="K52" s="87">
        <v>4396</v>
      </c>
      <c r="L52" s="87">
        <v>4870</v>
      </c>
      <c r="M52" s="88">
        <v>5149</v>
      </c>
    </row>
    <row r="53" spans="2:13" ht="27.75" customHeight="1" thickBot="1" x14ac:dyDescent="0.2">
      <c r="B53" s="1212" t="s">
        <v>37</v>
      </c>
      <c r="C53" s="1213"/>
      <c r="D53" s="92"/>
      <c r="E53" s="1214" t="s">
        <v>38</v>
      </c>
      <c r="F53" s="1214"/>
      <c r="G53" s="1214"/>
      <c r="H53" s="1215"/>
      <c r="I53" s="93">
        <v>-849</v>
      </c>
      <c r="J53" s="94">
        <v>-1056</v>
      </c>
      <c r="K53" s="94">
        <v>-1177</v>
      </c>
      <c r="L53" s="94">
        <v>-1080</v>
      </c>
      <c r="M53" s="95">
        <v>-976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RoTWy1C/h81RWueMTRq90qNgfsUFTfpm52TIZxegk73MgyVKo/DfSdasRtMLz7h16VY3b/1NJwsZVWebqS2Q==" saltValue="J+itO1N3eZMpiEtIsq7B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31" t="s">
        <v>41</v>
      </c>
      <c r="D55" s="1231"/>
      <c r="E55" s="1232"/>
      <c r="F55" s="107">
        <v>1592</v>
      </c>
      <c r="G55" s="107">
        <v>1775</v>
      </c>
      <c r="H55" s="108">
        <v>1776</v>
      </c>
    </row>
    <row r="56" spans="2:8" ht="52.5" customHeight="1" x14ac:dyDescent="0.15">
      <c r="B56" s="109"/>
      <c r="C56" s="1233" t="s">
        <v>42</v>
      </c>
      <c r="D56" s="1233"/>
      <c r="E56" s="1234"/>
      <c r="F56" s="110">
        <v>385</v>
      </c>
      <c r="G56" s="110">
        <v>431</v>
      </c>
      <c r="H56" s="111">
        <v>436</v>
      </c>
    </row>
    <row r="57" spans="2:8" ht="53.25" customHeight="1" x14ac:dyDescent="0.15">
      <c r="B57" s="109"/>
      <c r="C57" s="1235" t="s">
        <v>43</v>
      </c>
      <c r="D57" s="1235"/>
      <c r="E57" s="1236"/>
      <c r="F57" s="112">
        <v>1353</v>
      </c>
      <c r="G57" s="112">
        <v>1108</v>
      </c>
      <c r="H57" s="113">
        <v>1046</v>
      </c>
    </row>
    <row r="58" spans="2:8" ht="45.75" customHeight="1" x14ac:dyDescent="0.15">
      <c r="B58" s="114"/>
      <c r="C58" s="1223" t="s">
        <v>559</v>
      </c>
      <c r="D58" s="1224"/>
      <c r="E58" s="1225"/>
      <c r="F58" s="115">
        <v>833</v>
      </c>
      <c r="G58" s="115">
        <v>625</v>
      </c>
      <c r="H58" s="116">
        <v>598</v>
      </c>
    </row>
    <row r="59" spans="2:8" ht="45.75" customHeight="1" x14ac:dyDescent="0.15">
      <c r="B59" s="114"/>
      <c r="C59" s="1223" t="s">
        <v>560</v>
      </c>
      <c r="D59" s="1224"/>
      <c r="E59" s="1225"/>
      <c r="F59" s="115">
        <v>322</v>
      </c>
      <c r="G59" s="115">
        <v>300</v>
      </c>
      <c r="H59" s="116">
        <v>268</v>
      </c>
    </row>
    <row r="60" spans="2:8" ht="45.75" customHeight="1" x14ac:dyDescent="0.15">
      <c r="B60" s="114"/>
      <c r="C60" s="1223" t="s">
        <v>561</v>
      </c>
      <c r="D60" s="1224"/>
      <c r="E60" s="1225"/>
      <c r="F60" s="115">
        <v>138</v>
      </c>
      <c r="G60" s="115">
        <v>138</v>
      </c>
      <c r="H60" s="116">
        <v>138</v>
      </c>
    </row>
    <row r="61" spans="2:8" ht="45.75" customHeight="1" x14ac:dyDescent="0.15">
      <c r="B61" s="114"/>
      <c r="C61" s="1223" t="s">
        <v>562</v>
      </c>
      <c r="D61" s="1224"/>
      <c r="E61" s="1225"/>
      <c r="F61" s="115">
        <v>29</v>
      </c>
      <c r="G61" s="115">
        <v>28</v>
      </c>
      <c r="H61" s="116">
        <v>22</v>
      </c>
    </row>
    <row r="62" spans="2:8" ht="45.75" customHeight="1" thickBot="1" x14ac:dyDescent="0.2">
      <c r="B62" s="117"/>
      <c r="C62" s="1226" t="s">
        <v>563</v>
      </c>
      <c r="D62" s="1227"/>
      <c r="E62" s="1228"/>
      <c r="F62" s="118">
        <v>25</v>
      </c>
      <c r="G62" s="118">
        <v>11</v>
      </c>
      <c r="H62" s="119">
        <v>13</v>
      </c>
    </row>
    <row r="63" spans="2:8" ht="52.5" customHeight="1" thickBot="1" x14ac:dyDescent="0.2">
      <c r="B63" s="120"/>
      <c r="C63" s="1229" t="s">
        <v>44</v>
      </c>
      <c r="D63" s="1229"/>
      <c r="E63" s="1230"/>
      <c r="F63" s="121">
        <v>3330</v>
      </c>
      <c r="G63" s="121">
        <v>3313</v>
      </c>
      <c r="H63" s="122">
        <v>3258</v>
      </c>
    </row>
    <row r="64" spans="2:8" ht="15" customHeight="1" x14ac:dyDescent="0.15"/>
    <row r="65" ht="0" hidden="1" customHeight="1" x14ac:dyDescent="0.15"/>
    <row r="66" ht="0" hidden="1" customHeight="1" x14ac:dyDescent="0.15"/>
  </sheetData>
  <sheetProtection algorithmName="SHA-512" hashValue="2pBHxO3FJF1/5TDYnBykowmesPNSLp9uOGJ0bsRmRbhjyPRq8d5rBJbdH7nEaZIB/Hx+TLBnng2LJ0YxmuEIRA==" saltValue="Tv8Dju3hgaOL9eiBWJnS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91"/>
  <sheetViews>
    <sheetView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564</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564</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565</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566</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567</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568</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540</v>
      </c>
      <c r="BQ50" s="1271"/>
      <c r="BR50" s="1271"/>
      <c r="BS50" s="1271"/>
      <c r="BT50" s="1271"/>
      <c r="BU50" s="1271"/>
      <c r="BV50" s="1271"/>
      <c r="BW50" s="1271"/>
      <c r="BX50" s="1271" t="s">
        <v>541</v>
      </c>
      <c r="BY50" s="1271"/>
      <c r="BZ50" s="1271"/>
      <c r="CA50" s="1271"/>
      <c r="CB50" s="1271"/>
      <c r="CC50" s="1271"/>
      <c r="CD50" s="1271"/>
      <c r="CE50" s="1271"/>
      <c r="CF50" s="1271" t="s">
        <v>542</v>
      </c>
      <c r="CG50" s="1271"/>
      <c r="CH50" s="1271"/>
      <c r="CI50" s="1271"/>
      <c r="CJ50" s="1271"/>
      <c r="CK50" s="1271"/>
      <c r="CL50" s="1271"/>
      <c r="CM50" s="1271"/>
      <c r="CN50" s="1271" t="s">
        <v>543</v>
      </c>
      <c r="CO50" s="1271"/>
      <c r="CP50" s="1271"/>
      <c r="CQ50" s="1271"/>
      <c r="CR50" s="1271"/>
      <c r="CS50" s="1271"/>
      <c r="CT50" s="1271"/>
      <c r="CU50" s="1271"/>
      <c r="CV50" s="1271" t="s">
        <v>544</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569</v>
      </c>
      <c r="AO51" s="1275"/>
      <c r="AP51" s="1275"/>
      <c r="AQ51" s="1275"/>
      <c r="AR51" s="1275"/>
      <c r="AS51" s="1275"/>
      <c r="AT51" s="1275"/>
      <c r="AU51" s="1275"/>
      <c r="AV51" s="1275"/>
      <c r="AW51" s="1275"/>
      <c r="AX51" s="1275"/>
      <c r="AY51" s="1275"/>
      <c r="AZ51" s="1275"/>
      <c r="BA51" s="1275"/>
      <c r="BB51" s="1275" t="s">
        <v>570</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571</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38.299999999999997</v>
      </c>
      <c r="CO53" s="1277"/>
      <c r="CP53" s="1277"/>
      <c r="CQ53" s="1277"/>
      <c r="CR53" s="1277"/>
      <c r="CS53" s="1277"/>
      <c r="CT53" s="1277"/>
      <c r="CU53" s="1277"/>
      <c r="CV53" s="1277">
        <v>39.299999999999997</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572</v>
      </c>
      <c r="AO55" s="1271"/>
      <c r="AP55" s="1271"/>
      <c r="AQ55" s="1271"/>
      <c r="AR55" s="1271"/>
      <c r="AS55" s="1271"/>
      <c r="AT55" s="1271"/>
      <c r="AU55" s="1271"/>
      <c r="AV55" s="1271"/>
      <c r="AW55" s="1271"/>
      <c r="AX55" s="1271"/>
      <c r="AY55" s="1271"/>
      <c r="AZ55" s="1271"/>
      <c r="BA55" s="1271"/>
      <c r="BB55" s="1275" t="s">
        <v>570</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571</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56.3</v>
      </c>
      <c r="CO57" s="1277"/>
      <c r="CP57" s="1277"/>
      <c r="CQ57" s="1277"/>
      <c r="CR57" s="1277"/>
      <c r="CS57" s="1277"/>
      <c r="CT57" s="1277"/>
      <c r="CU57" s="1277"/>
      <c r="CV57" s="1277">
        <v>56.7</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573</v>
      </c>
    </row>
    <row r="64" spans="1:109" x14ac:dyDescent="0.15">
      <c r="B64" s="1246"/>
      <c r="G64" s="1253"/>
      <c r="I64" s="1287"/>
      <c r="J64" s="1287"/>
      <c r="K64" s="1287"/>
      <c r="L64" s="1287"/>
      <c r="M64" s="1287"/>
      <c r="N64" s="1288"/>
      <c r="AM64" s="1253"/>
      <c r="AN64" s="1253" t="s">
        <v>566</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574</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568</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540</v>
      </c>
      <c r="BQ72" s="1271"/>
      <c r="BR72" s="1271"/>
      <c r="BS72" s="1271"/>
      <c r="BT72" s="1271"/>
      <c r="BU72" s="1271"/>
      <c r="BV72" s="1271"/>
      <c r="BW72" s="1271"/>
      <c r="BX72" s="1271" t="s">
        <v>541</v>
      </c>
      <c r="BY72" s="1271"/>
      <c r="BZ72" s="1271"/>
      <c r="CA72" s="1271"/>
      <c r="CB72" s="1271"/>
      <c r="CC72" s="1271"/>
      <c r="CD72" s="1271"/>
      <c r="CE72" s="1271"/>
      <c r="CF72" s="1271" t="s">
        <v>542</v>
      </c>
      <c r="CG72" s="1271"/>
      <c r="CH72" s="1271"/>
      <c r="CI72" s="1271"/>
      <c r="CJ72" s="1271"/>
      <c r="CK72" s="1271"/>
      <c r="CL72" s="1271"/>
      <c r="CM72" s="1271"/>
      <c r="CN72" s="1271" t="s">
        <v>543</v>
      </c>
      <c r="CO72" s="1271"/>
      <c r="CP72" s="1271"/>
      <c r="CQ72" s="1271"/>
      <c r="CR72" s="1271"/>
      <c r="CS72" s="1271"/>
      <c r="CT72" s="1271"/>
      <c r="CU72" s="1271"/>
      <c r="CV72" s="1271" t="s">
        <v>544</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569</v>
      </c>
      <c r="AO73" s="1275"/>
      <c r="AP73" s="1275"/>
      <c r="AQ73" s="1275"/>
      <c r="AR73" s="1275"/>
      <c r="AS73" s="1275"/>
      <c r="AT73" s="1275"/>
      <c r="AU73" s="1275"/>
      <c r="AV73" s="1275"/>
      <c r="AW73" s="1275"/>
      <c r="AX73" s="1275"/>
      <c r="AY73" s="1275"/>
      <c r="AZ73" s="1275"/>
      <c r="BA73" s="1275"/>
      <c r="BB73" s="1275" t="s">
        <v>570</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575</v>
      </c>
      <c r="BC75" s="1275"/>
      <c r="BD75" s="1275"/>
      <c r="BE75" s="1275"/>
      <c r="BF75" s="1275"/>
      <c r="BG75" s="1275"/>
      <c r="BH75" s="1275"/>
      <c r="BI75" s="1275"/>
      <c r="BJ75" s="1275"/>
      <c r="BK75" s="1275"/>
      <c r="BL75" s="1275"/>
      <c r="BM75" s="1275"/>
      <c r="BN75" s="1275"/>
      <c r="BO75" s="1275"/>
      <c r="BP75" s="1277">
        <v>10.6</v>
      </c>
      <c r="BQ75" s="1277"/>
      <c r="BR75" s="1277"/>
      <c r="BS75" s="1277"/>
      <c r="BT75" s="1277"/>
      <c r="BU75" s="1277"/>
      <c r="BV75" s="1277"/>
      <c r="BW75" s="1277"/>
      <c r="BX75" s="1277">
        <v>8.3000000000000007</v>
      </c>
      <c r="BY75" s="1277"/>
      <c r="BZ75" s="1277"/>
      <c r="CA75" s="1277"/>
      <c r="CB75" s="1277"/>
      <c r="CC75" s="1277"/>
      <c r="CD75" s="1277"/>
      <c r="CE75" s="1277"/>
      <c r="CF75" s="1277">
        <v>7.4</v>
      </c>
      <c r="CG75" s="1277"/>
      <c r="CH75" s="1277"/>
      <c r="CI75" s="1277"/>
      <c r="CJ75" s="1277"/>
      <c r="CK75" s="1277"/>
      <c r="CL75" s="1277"/>
      <c r="CM75" s="1277"/>
      <c r="CN75" s="1277">
        <v>7.6</v>
      </c>
      <c r="CO75" s="1277"/>
      <c r="CP75" s="1277"/>
      <c r="CQ75" s="1277"/>
      <c r="CR75" s="1277"/>
      <c r="CS75" s="1277"/>
      <c r="CT75" s="1277"/>
      <c r="CU75" s="1277"/>
      <c r="CV75" s="1277">
        <v>9.9</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572</v>
      </c>
      <c r="AO77" s="1271"/>
      <c r="AP77" s="1271"/>
      <c r="AQ77" s="1271"/>
      <c r="AR77" s="1271"/>
      <c r="AS77" s="1271"/>
      <c r="AT77" s="1271"/>
      <c r="AU77" s="1271"/>
      <c r="AV77" s="1271"/>
      <c r="AW77" s="1271"/>
      <c r="AX77" s="1271"/>
      <c r="AY77" s="1271"/>
      <c r="AZ77" s="1271"/>
      <c r="BA77" s="1271"/>
      <c r="BB77" s="1275" t="s">
        <v>570</v>
      </c>
      <c r="BC77" s="1275"/>
      <c r="BD77" s="1275"/>
      <c r="BE77" s="1275"/>
      <c r="BF77" s="1275"/>
      <c r="BG77" s="1275"/>
      <c r="BH77" s="1275"/>
      <c r="BI77" s="1275"/>
      <c r="BJ77" s="1275"/>
      <c r="BK77" s="1275"/>
      <c r="BL77" s="1275"/>
      <c r="BM77" s="1275"/>
      <c r="BN77" s="1275"/>
      <c r="BO77" s="1275"/>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575</v>
      </c>
      <c r="BC79" s="1275"/>
      <c r="BD79" s="1275"/>
      <c r="BE79" s="1275"/>
      <c r="BF79" s="1275"/>
      <c r="BG79" s="1275"/>
      <c r="BH79" s="1275"/>
      <c r="BI79" s="1275"/>
      <c r="BJ79" s="1275"/>
      <c r="BK79" s="1275"/>
      <c r="BL79" s="1275"/>
      <c r="BM79" s="1275"/>
      <c r="BN79" s="1275"/>
      <c r="BO79" s="1275"/>
      <c r="BP79" s="1277">
        <v>9.1999999999999993</v>
      </c>
      <c r="BQ79" s="1277"/>
      <c r="BR79" s="1277"/>
      <c r="BS79" s="1277"/>
      <c r="BT79" s="1277"/>
      <c r="BU79" s="1277"/>
      <c r="BV79" s="1277"/>
      <c r="BW79" s="1277"/>
      <c r="BX79" s="1277">
        <v>8.1999999999999993</v>
      </c>
      <c r="BY79" s="1277"/>
      <c r="BZ79" s="1277"/>
      <c r="CA79" s="1277"/>
      <c r="CB79" s="1277"/>
      <c r="CC79" s="1277"/>
      <c r="CD79" s="1277"/>
      <c r="CE79" s="1277"/>
      <c r="CF79" s="1277">
        <v>7.8</v>
      </c>
      <c r="CG79" s="1277"/>
      <c r="CH79" s="1277"/>
      <c r="CI79" s="1277"/>
      <c r="CJ79" s="1277"/>
      <c r="CK79" s="1277"/>
      <c r="CL79" s="1277"/>
      <c r="CM79" s="1277"/>
      <c r="CN79" s="1277">
        <v>7.4</v>
      </c>
      <c r="CO79" s="1277"/>
      <c r="CP79" s="1277"/>
      <c r="CQ79" s="1277"/>
      <c r="CR79" s="1277"/>
      <c r="CS79" s="1277"/>
      <c r="CT79" s="1277"/>
      <c r="CU79" s="1277"/>
      <c r="CV79" s="1277">
        <v>7.1</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5"/>
  <sheetViews>
    <sheetView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5"/>
  <sheetViews>
    <sheetView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537</v>
      </c>
      <c r="G2" s="136"/>
      <c r="H2" s="137"/>
    </row>
    <row r="3" spans="1:8" x14ac:dyDescent="0.15">
      <c r="A3" s="133" t="s">
        <v>530</v>
      </c>
      <c r="B3" s="138"/>
      <c r="C3" s="139"/>
      <c r="D3" s="140">
        <v>141103</v>
      </c>
      <c r="E3" s="141"/>
      <c r="F3" s="142">
        <v>316331</v>
      </c>
      <c r="G3" s="143"/>
      <c r="H3" s="144"/>
    </row>
    <row r="4" spans="1:8" x14ac:dyDescent="0.15">
      <c r="A4" s="145"/>
      <c r="B4" s="146"/>
      <c r="C4" s="147"/>
      <c r="D4" s="148">
        <v>64986</v>
      </c>
      <c r="E4" s="149"/>
      <c r="F4" s="150">
        <v>106387</v>
      </c>
      <c r="G4" s="151"/>
      <c r="H4" s="152"/>
    </row>
    <row r="5" spans="1:8" x14ac:dyDescent="0.15">
      <c r="A5" s="133" t="s">
        <v>532</v>
      </c>
      <c r="B5" s="138"/>
      <c r="C5" s="139"/>
      <c r="D5" s="140">
        <v>274914</v>
      </c>
      <c r="E5" s="141"/>
      <c r="F5" s="142">
        <v>333013</v>
      </c>
      <c r="G5" s="143"/>
      <c r="H5" s="144"/>
    </row>
    <row r="6" spans="1:8" x14ac:dyDescent="0.15">
      <c r="A6" s="145"/>
      <c r="B6" s="146"/>
      <c r="C6" s="147"/>
      <c r="D6" s="148">
        <v>159659</v>
      </c>
      <c r="E6" s="149"/>
      <c r="F6" s="150">
        <v>126732</v>
      </c>
      <c r="G6" s="151"/>
      <c r="H6" s="152"/>
    </row>
    <row r="7" spans="1:8" x14ac:dyDescent="0.15">
      <c r="A7" s="133" t="s">
        <v>533</v>
      </c>
      <c r="B7" s="138"/>
      <c r="C7" s="139"/>
      <c r="D7" s="140">
        <v>489482</v>
      </c>
      <c r="E7" s="141"/>
      <c r="F7" s="142">
        <v>280458</v>
      </c>
      <c r="G7" s="143"/>
      <c r="H7" s="144"/>
    </row>
    <row r="8" spans="1:8" x14ac:dyDescent="0.15">
      <c r="A8" s="145"/>
      <c r="B8" s="146"/>
      <c r="C8" s="147"/>
      <c r="D8" s="148">
        <v>250075</v>
      </c>
      <c r="E8" s="149"/>
      <c r="F8" s="150">
        <v>127286</v>
      </c>
      <c r="G8" s="151"/>
      <c r="H8" s="152"/>
    </row>
    <row r="9" spans="1:8" x14ac:dyDescent="0.15">
      <c r="A9" s="133" t="s">
        <v>534</v>
      </c>
      <c r="B9" s="138"/>
      <c r="C9" s="139"/>
      <c r="D9" s="140">
        <v>903940</v>
      </c>
      <c r="E9" s="141"/>
      <c r="F9" s="142">
        <v>291945</v>
      </c>
      <c r="G9" s="143"/>
      <c r="H9" s="144"/>
    </row>
    <row r="10" spans="1:8" x14ac:dyDescent="0.15">
      <c r="A10" s="145"/>
      <c r="B10" s="146"/>
      <c r="C10" s="147"/>
      <c r="D10" s="148">
        <v>155228</v>
      </c>
      <c r="E10" s="149"/>
      <c r="F10" s="150">
        <v>127651</v>
      </c>
      <c r="G10" s="151"/>
      <c r="H10" s="152"/>
    </row>
    <row r="11" spans="1:8" x14ac:dyDescent="0.15">
      <c r="A11" s="133" t="s">
        <v>535</v>
      </c>
      <c r="B11" s="138"/>
      <c r="C11" s="139"/>
      <c r="D11" s="140">
        <v>707086</v>
      </c>
      <c r="E11" s="141"/>
      <c r="F11" s="142">
        <v>291173</v>
      </c>
      <c r="G11" s="143"/>
      <c r="H11" s="144"/>
    </row>
    <row r="12" spans="1:8" x14ac:dyDescent="0.15">
      <c r="A12" s="145"/>
      <c r="B12" s="146"/>
      <c r="C12" s="153"/>
      <c r="D12" s="148">
        <v>153663</v>
      </c>
      <c r="E12" s="149"/>
      <c r="F12" s="150">
        <v>119071</v>
      </c>
      <c r="G12" s="151"/>
      <c r="H12" s="152"/>
    </row>
    <row r="13" spans="1:8" x14ac:dyDescent="0.15">
      <c r="A13" s="133"/>
      <c r="B13" s="138"/>
      <c r="C13" s="154"/>
      <c r="D13" s="155">
        <v>503305</v>
      </c>
      <c r="E13" s="156"/>
      <c r="F13" s="157">
        <v>302584</v>
      </c>
      <c r="G13" s="158"/>
      <c r="H13" s="144"/>
    </row>
    <row r="14" spans="1:8" x14ac:dyDescent="0.15">
      <c r="A14" s="145"/>
      <c r="B14" s="146"/>
      <c r="C14" s="147"/>
      <c r="D14" s="148">
        <v>156722</v>
      </c>
      <c r="E14" s="149"/>
      <c r="F14" s="150">
        <v>121425</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6.27</v>
      </c>
      <c r="C19" s="159">
        <f>ROUND(VALUE(SUBSTITUTE(実質収支比率等に係る経年分析!G$48,"▲","-")),2)</f>
        <v>5.61</v>
      </c>
      <c r="D19" s="159">
        <f>ROUND(VALUE(SUBSTITUTE(実質収支比率等に係る経年分析!H$48,"▲","-")),2)</f>
        <v>7.47</v>
      </c>
      <c r="E19" s="159">
        <f>ROUND(VALUE(SUBSTITUTE(実質収支比率等に係る経年分析!I$48,"▲","-")),2)</f>
        <v>3.62</v>
      </c>
      <c r="F19" s="159">
        <f>ROUND(VALUE(SUBSTITUTE(実質収支比率等に係る経年分析!J$48,"▲","-")),2)</f>
        <v>5.04</v>
      </c>
    </row>
    <row r="20" spans="1:11" x14ac:dyDescent="0.15">
      <c r="A20" s="159" t="s">
        <v>48</v>
      </c>
      <c r="B20" s="159">
        <f>ROUND(VALUE(SUBSTITUTE(実質収支比率等に係る経年分析!F$47,"▲","-")),2)</f>
        <v>41.61</v>
      </c>
      <c r="C20" s="159">
        <f>ROUND(VALUE(SUBSTITUTE(実質収支比率等に係る経年分析!G$47,"▲","-")),2)</f>
        <v>50.41</v>
      </c>
      <c r="D20" s="159">
        <f>ROUND(VALUE(SUBSTITUTE(実質収支比率等に係る経年分析!H$47,"▲","-")),2)</f>
        <v>55.68</v>
      </c>
      <c r="E20" s="159">
        <f>ROUND(VALUE(SUBSTITUTE(実質収支比率等に係る経年分析!I$47,"▲","-")),2)</f>
        <v>63.95</v>
      </c>
      <c r="F20" s="159">
        <f>ROUND(VALUE(SUBSTITUTE(実質収支比率等に係る経年分析!J$47,"▲","-")),2)</f>
        <v>66.78</v>
      </c>
    </row>
    <row r="21" spans="1:11" x14ac:dyDescent="0.15">
      <c r="A21" s="159" t="s">
        <v>49</v>
      </c>
      <c r="B21" s="159">
        <f>IF(ISNUMBER(VALUE(SUBSTITUTE(実質収支比率等に係る経年分析!F$49,"▲","-"))),ROUND(VALUE(SUBSTITUTE(実質収支比率等に係る経年分析!F$49,"▲","-")),2),NA())</f>
        <v>1.67</v>
      </c>
      <c r="C21" s="159">
        <f>IF(ISNUMBER(VALUE(SUBSTITUTE(実質収支比率等に係る経年分析!G$49,"▲","-"))),ROUND(VALUE(SUBSTITUTE(実質収支比率等に係る経年分析!G$49,"▲","-")),2),NA())</f>
        <v>-0.99</v>
      </c>
      <c r="D21" s="159">
        <f>IF(ISNUMBER(VALUE(SUBSTITUTE(実質収支比率等に係る経年分析!H$49,"▲","-"))),ROUND(VALUE(SUBSTITUTE(実質収支比率等に係る経年分析!H$49,"▲","-")),2),NA())</f>
        <v>1.91</v>
      </c>
      <c r="E21" s="159">
        <f>IF(ISNUMBER(VALUE(SUBSTITUTE(実質収支比率等に係る経年分析!I$49,"▲","-"))),ROUND(VALUE(SUBSTITUTE(実質収支比率等に係る経年分析!I$49,"▲","-")),2),NA())</f>
        <v>-3.59</v>
      </c>
      <c r="F21" s="159">
        <f>IF(ISNUMBER(VALUE(SUBSTITUTE(実質収支比率等に係る経年分析!J$49,"▲","-"))),ROUND(VALUE(SUBSTITUTE(実質収支比率等に係る経年分析!J$49,"▲","-")),2),NA())</f>
        <v>1.29</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風力発電事業特別会計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7.0000000000000007E-2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0.19</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0.53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0.19</v>
      </c>
    </row>
    <row r="35" spans="1:16" x14ac:dyDescent="0.15">
      <c r="A35" s="160" t="str">
        <f>IF(連結実質赤字比率に係る赤字・黒字の構成分析!C$35="",NA(),連結実質赤字比率に係る赤字・黒字の構成分析!C$35)</f>
        <v>介護保険特別会計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0.21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0.22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0.41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0.35</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6.27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5.61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7.47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3.62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5.03</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636</v>
      </c>
      <c r="E42" s="161"/>
      <c r="F42" s="161"/>
      <c r="G42" s="161">
        <f>'実質公債費比率（分子）の構造'!L$52</f>
        <v>636</v>
      </c>
      <c r="H42" s="161"/>
      <c r="I42" s="161"/>
      <c r="J42" s="161">
        <f>'実質公債費比率（分子）の構造'!M$52</f>
        <v>580</v>
      </c>
      <c r="K42" s="161"/>
      <c r="L42" s="161"/>
      <c r="M42" s="161">
        <f>'実質公債費比率（分子）の構造'!N$52</f>
        <v>574</v>
      </c>
      <c r="N42" s="161"/>
      <c r="O42" s="161"/>
      <c r="P42" s="161">
        <f>'実質公債費比率（分子）の構造'!O$52</f>
        <v>531</v>
      </c>
    </row>
    <row r="43" spans="1:16" x14ac:dyDescent="0.15">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58</v>
      </c>
      <c r="B44" s="161">
        <f>'実質公債費比率（分子）の構造'!K$50</f>
        <v>3</v>
      </c>
      <c r="C44" s="161"/>
      <c r="D44" s="161"/>
      <c r="E44" s="161">
        <f>'実質公債費比率（分子）の構造'!L$50</f>
        <v>2</v>
      </c>
      <c r="F44" s="161"/>
      <c r="G44" s="161"/>
      <c r="H44" s="161">
        <f>'実質公債費比率（分子）の構造'!M$50</f>
        <v>1</v>
      </c>
      <c r="I44" s="161"/>
      <c r="J44" s="161"/>
      <c r="K44" s="161">
        <f>'実質公債費比率（分子）の構造'!N$50</f>
        <v>0</v>
      </c>
      <c r="L44" s="161"/>
      <c r="M44" s="161"/>
      <c r="N44" s="161">
        <f>'実質公債費比率（分子）の構造'!O$50</f>
        <v>0</v>
      </c>
      <c r="O44" s="161"/>
      <c r="P44" s="161"/>
    </row>
    <row r="45" spans="1:16" x14ac:dyDescent="0.15">
      <c r="A45" s="161" t="s">
        <v>59</v>
      </c>
      <c r="B45" s="161">
        <f>'実質公債費比率（分子）の構造'!K$49</f>
        <v>66</v>
      </c>
      <c r="C45" s="161"/>
      <c r="D45" s="161"/>
      <c r="E45" s="161">
        <f>'実質公債費比率（分子）の構造'!L$49</f>
        <v>66</v>
      </c>
      <c r="F45" s="161"/>
      <c r="G45" s="161"/>
      <c r="H45" s="161">
        <f>'実質公債費比率（分子）の構造'!M$49</f>
        <v>66</v>
      </c>
      <c r="I45" s="161"/>
      <c r="J45" s="161"/>
      <c r="K45" s="161">
        <f>'実質公債費比率（分子）の構造'!N$49</f>
        <v>66</v>
      </c>
      <c r="L45" s="161"/>
      <c r="M45" s="161"/>
      <c r="N45" s="161">
        <f>'実質公債費比率（分子）の構造'!O$49</f>
        <v>53</v>
      </c>
      <c r="O45" s="161"/>
      <c r="P45" s="161"/>
    </row>
    <row r="46" spans="1:16" x14ac:dyDescent="0.15">
      <c r="A46" s="161" t="s">
        <v>60</v>
      </c>
      <c r="B46" s="161">
        <f>'実質公債費比率（分子）の構造'!K$48</f>
        <v>113</v>
      </c>
      <c r="C46" s="161"/>
      <c r="D46" s="161"/>
      <c r="E46" s="161">
        <f>'実質公債費比率（分子）の構造'!L$48</f>
        <v>119</v>
      </c>
      <c r="F46" s="161"/>
      <c r="G46" s="161"/>
      <c r="H46" s="161">
        <f>'実質公債費比率（分子）の構造'!M$48</f>
        <v>125</v>
      </c>
      <c r="I46" s="161"/>
      <c r="J46" s="161"/>
      <c r="K46" s="161">
        <f>'実質公債費比率（分子）の構造'!N$48</f>
        <v>116</v>
      </c>
      <c r="L46" s="161"/>
      <c r="M46" s="161"/>
      <c r="N46" s="161">
        <f>'実質公債費比率（分子）の構造'!O$48</f>
        <v>101</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671</v>
      </c>
      <c r="C49" s="161"/>
      <c r="D49" s="161"/>
      <c r="E49" s="161">
        <f>'実質公債費比率（分子）の構造'!L$45</f>
        <v>583</v>
      </c>
      <c r="F49" s="161"/>
      <c r="G49" s="161"/>
      <c r="H49" s="161">
        <f>'実質公債費比率（分子）の構造'!M$45</f>
        <v>560</v>
      </c>
      <c r="I49" s="161"/>
      <c r="J49" s="161"/>
      <c r="K49" s="161">
        <f>'実質公債費比率（分子）の構造'!N$45</f>
        <v>612</v>
      </c>
      <c r="L49" s="161"/>
      <c r="M49" s="161"/>
      <c r="N49" s="161">
        <f>'実質公債費比率（分子）の構造'!O$45</f>
        <v>654</v>
      </c>
      <c r="O49" s="161"/>
      <c r="P49" s="161"/>
    </row>
    <row r="50" spans="1:16" x14ac:dyDescent="0.15">
      <c r="A50" s="161" t="s">
        <v>64</v>
      </c>
      <c r="B50" s="161" t="e">
        <f>NA()</f>
        <v>#N/A</v>
      </c>
      <c r="C50" s="161">
        <f>IF(ISNUMBER('実質公債費比率（分子）の構造'!K$53),'実質公債費比率（分子）の構造'!K$53,NA())</f>
        <v>217</v>
      </c>
      <c r="D50" s="161" t="e">
        <f>NA()</f>
        <v>#N/A</v>
      </c>
      <c r="E50" s="161" t="e">
        <f>NA()</f>
        <v>#N/A</v>
      </c>
      <c r="F50" s="161">
        <f>IF(ISNUMBER('実質公債費比率（分子）の構造'!L$53),'実質公債費比率（分子）の構造'!L$53,NA())</f>
        <v>134</v>
      </c>
      <c r="G50" s="161" t="e">
        <f>NA()</f>
        <v>#N/A</v>
      </c>
      <c r="H50" s="161" t="e">
        <f>NA()</f>
        <v>#N/A</v>
      </c>
      <c r="I50" s="161">
        <f>IF(ISNUMBER('実質公債費比率（分子）の構造'!M$53),'実質公債費比率（分子）の構造'!M$53,NA())</f>
        <v>172</v>
      </c>
      <c r="J50" s="161" t="e">
        <f>NA()</f>
        <v>#N/A</v>
      </c>
      <c r="K50" s="161" t="e">
        <f>NA()</f>
        <v>#N/A</v>
      </c>
      <c r="L50" s="161">
        <f>IF(ISNUMBER('実質公債費比率（分子）の構造'!N$53),'実質公債費比率（分子）の構造'!N$53,NA())</f>
        <v>220</v>
      </c>
      <c r="M50" s="161" t="e">
        <f>NA()</f>
        <v>#N/A</v>
      </c>
      <c r="N50" s="161" t="e">
        <f>NA()</f>
        <v>#N/A</v>
      </c>
      <c r="O50" s="161">
        <f>IF(ISNUMBER('実質公債費比率（分子）の構造'!O$53),'実質公債費比率（分子）の構造'!O$53,NA())</f>
        <v>277</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4065</v>
      </c>
      <c r="E56" s="160"/>
      <c r="F56" s="160"/>
      <c r="G56" s="160">
        <f>'将来負担比率（分子）の構造'!J$52</f>
        <v>4047</v>
      </c>
      <c r="H56" s="160"/>
      <c r="I56" s="160"/>
      <c r="J56" s="160">
        <f>'将来負担比率（分子）の構造'!K$52</f>
        <v>4396</v>
      </c>
      <c r="K56" s="160"/>
      <c r="L56" s="160"/>
      <c r="M56" s="160">
        <f>'将来負担比率（分子）の構造'!L$52</f>
        <v>4870</v>
      </c>
      <c r="N56" s="160"/>
      <c r="O56" s="160"/>
      <c r="P56" s="160">
        <f>'将来負担比率（分子）の構造'!M$52</f>
        <v>5149</v>
      </c>
    </row>
    <row r="57" spans="1:16" x14ac:dyDescent="0.15">
      <c r="A57" s="160" t="s">
        <v>35</v>
      </c>
      <c r="B57" s="160"/>
      <c r="C57" s="160"/>
      <c r="D57" s="160">
        <f>'将来負担比率（分子）の構造'!I$51</f>
        <v>200</v>
      </c>
      <c r="E57" s="160"/>
      <c r="F57" s="160"/>
      <c r="G57" s="160">
        <f>'将来負担比率（分子）の構造'!J$51</f>
        <v>172</v>
      </c>
      <c r="H57" s="160"/>
      <c r="I57" s="160"/>
      <c r="J57" s="160">
        <f>'将来負担比率（分子）の構造'!K$51</f>
        <v>145</v>
      </c>
      <c r="K57" s="160"/>
      <c r="L57" s="160"/>
      <c r="M57" s="160">
        <f>'将来負担比率（分子）の構造'!L$51</f>
        <v>123</v>
      </c>
      <c r="N57" s="160"/>
      <c r="O57" s="160"/>
      <c r="P57" s="160">
        <f>'将来負担比率（分子）の構造'!M$51</f>
        <v>100</v>
      </c>
    </row>
    <row r="58" spans="1:16" x14ac:dyDescent="0.15">
      <c r="A58" s="160" t="s">
        <v>34</v>
      </c>
      <c r="B58" s="160"/>
      <c r="C58" s="160"/>
      <c r="D58" s="160">
        <f>'将来負担比率（分子）の構造'!I$50</f>
        <v>3123</v>
      </c>
      <c r="E58" s="160"/>
      <c r="F58" s="160"/>
      <c r="G58" s="160">
        <f>'将来負担比率（分子）の構造'!J$50</f>
        <v>3374</v>
      </c>
      <c r="H58" s="160"/>
      <c r="I58" s="160"/>
      <c r="J58" s="160">
        <f>'将来負担比率（分子）の構造'!K$50</f>
        <v>3573</v>
      </c>
      <c r="K58" s="160"/>
      <c r="L58" s="160"/>
      <c r="M58" s="160">
        <f>'将来負担比率（分子）の構造'!L$50</f>
        <v>3605</v>
      </c>
      <c r="N58" s="160"/>
      <c r="O58" s="160"/>
      <c r="P58" s="160">
        <f>'将来負担比率（分子）の構造'!M$50</f>
        <v>3558</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814</v>
      </c>
      <c r="C62" s="160"/>
      <c r="D62" s="160"/>
      <c r="E62" s="160">
        <f>'将来負担比率（分子）の構造'!J$45</f>
        <v>816</v>
      </c>
      <c r="F62" s="160"/>
      <c r="G62" s="160"/>
      <c r="H62" s="160">
        <f>'将来負担比率（分子）の構造'!K$45</f>
        <v>843</v>
      </c>
      <c r="I62" s="160"/>
      <c r="J62" s="160"/>
      <c r="K62" s="160">
        <f>'将来負担比率（分子）の構造'!L$45</f>
        <v>792</v>
      </c>
      <c r="L62" s="160"/>
      <c r="M62" s="160"/>
      <c r="N62" s="160">
        <f>'将来負担比率（分子）の構造'!M$45</f>
        <v>802</v>
      </c>
      <c r="O62" s="160"/>
      <c r="P62" s="160"/>
    </row>
    <row r="63" spans="1:16" x14ac:dyDescent="0.15">
      <c r="A63" s="160" t="s">
        <v>27</v>
      </c>
      <c r="B63" s="160">
        <f>'将来負担比率（分子）の構造'!I$44</f>
        <v>264</v>
      </c>
      <c r="C63" s="160"/>
      <c r="D63" s="160"/>
      <c r="E63" s="160">
        <f>'将来負担比率（分子）の構造'!J$44</f>
        <v>202</v>
      </c>
      <c r="F63" s="160"/>
      <c r="G63" s="160"/>
      <c r="H63" s="160">
        <f>'将来負担比率（分子）の構造'!K$44</f>
        <v>138</v>
      </c>
      <c r="I63" s="160"/>
      <c r="J63" s="160"/>
      <c r="K63" s="160">
        <f>'将来負担比率（分子）の構造'!L$44</f>
        <v>103</v>
      </c>
      <c r="L63" s="160"/>
      <c r="M63" s="160"/>
      <c r="N63" s="160">
        <f>'将来負担比率（分子）の構造'!M$44</f>
        <v>51</v>
      </c>
      <c r="O63" s="160"/>
      <c r="P63" s="160"/>
    </row>
    <row r="64" spans="1:16" x14ac:dyDescent="0.15">
      <c r="A64" s="160" t="s">
        <v>26</v>
      </c>
      <c r="B64" s="160">
        <f>'将来負担比率（分子）の構造'!I$43</f>
        <v>1418</v>
      </c>
      <c r="C64" s="160"/>
      <c r="D64" s="160"/>
      <c r="E64" s="160">
        <f>'将来負担比率（分子）の構造'!J$43</f>
        <v>1356</v>
      </c>
      <c r="F64" s="160"/>
      <c r="G64" s="160"/>
      <c r="H64" s="160">
        <f>'将来負担比率（分子）の構造'!K$43</f>
        <v>1277</v>
      </c>
      <c r="I64" s="160"/>
      <c r="J64" s="160"/>
      <c r="K64" s="160">
        <f>'将来負担比率（分子）の構造'!L$43</f>
        <v>1287</v>
      </c>
      <c r="L64" s="160"/>
      <c r="M64" s="160"/>
      <c r="N64" s="160">
        <f>'将来負担比率（分子）の構造'!M$43</f>
        <v>1276</v>
      </c>
      <c r="O64" s="160"/>
      <c r="P64" s="160"/>
    </row>
    <row r="65" spans="1:16" x14ac:dyDescent="0.15">
      <c r="A65" s="160" t="s">
        <v>25</v>
      </c>
      <c r="B65" s="160">
        <f>'将来負担比率（分子）の構造'!I$42</f>
        <v>42</v>
      </c>
      <c r="C65" s="160"/>
      <c r="D65" s="160"/>
      <c r="E65" s="160">
        <f>'将来負担比率（分子）の構造'!J$42</f>
        <v>32</v>
      </c>
      <c r="F65" s="160"/>
      <c r="G65" s="160"/>
      <c r="H65" s="160">
        <f>'将来負担比率（分子）の構造'!K$42</f>
        <v>23</v>
      </c>
      <c r="I65" s="160"/>
      <c r="J65" s="160"/>
      <c r="K65" s="160">
        <f>'将来負担比率（分子）の構造'!L$42</f>
        <v>10</v>
      </c>
      <c r="L65" s="160"/>
      <c r="M65" s="160"/>
      <c r="N65" s="160">
        <f>'将来負担比率（分子）の構造'!M$42</f>
        <v>5</v>
      </c>
      <c r="O65" s="160"/>
      <c r="P65" s="160"/>
    </row>
    <row r="66" spans="1:16" x14ac:dyDescent="0.15">
      <c r="A66" s="160" t="s">
        <v>24</v>
      </c>
      <c r="B66" s="160">
        <f>'将来負担比率（分子）の構造'!I$41</f>
        <v>4002</v>
      </c>
      <c r="C66" s="160"/>
      <c r="D66" s="160"/>
      <c r="E66" s="160">
        <f>'将来負担比率（分子）の構造'!J$41</f>
        <v>4132</v>
      </c>
      <c r="F66" s="160"/>
      <c r="G66" s="160"/>
      <c r="H66" s="160">
        <f>'将来負担比率（分子）の構造'!K$41</f>
        <v>4656</v>
      </c>
      <c r="I66" s="160"/>
      <c r="J66" s="160"/>
      <c r="K66" s="160">
        <f>'将来負担比率（分子）の構造'!L$41</f>
        <v>5326</v>
      </c>
      <c r="L66" s="160"/>
      <c r="M66" s="160"/>
      <c r="N66" s="160">
        <f>'将来負担比率（分子）の構造'!M$41</f>
        <v>5698</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1592</v>
      </c>
      <c r="C72" s="164">
        <f>基金残高に係る経年分析!G55</f>
        <v>1775</v>
      </c>
      <c r="D72" s="164">
        <f>基金残高に係る経年分析!H55</f>
        <v>1776</v>
      </c>
    </row>
    <row r="73" spans="1:16" x14ac:dyDescent="0.15">
      <c r="A73" s="163" t="s">
        <v>71</v>
      </c>
      <c r="B73" s="164">
        <f>基金残高に係る経年分析!F56</f>
        <v>385</v>
      </c>
      <c r="C73" s="164">
        <f>基金残高に係る経年分析!G56</f>
        <v>431</v>
      </c>
      <c r="D73" s="164">
        <f>基金残高に係る経年分析!H56</f>
        <v>436</v>
      </c>
    </row>
    <row r="74" spans="1:16" x14ac:dyDescent="0.15">
      <c r="A74" s="163" t="s">
        <v>72</v>
      </c>
      <c r="B74" s="164">
        <f>基金残高に係る経年分析!F57</f>
        <v>1353</v>
      </c>
      <c r="C74" s="164">
        <f>基金残高に係る経年分析!G57</f>
        <v>1108</v>
      </c>
      <c r="D74" s="164">
        <f>基金残高に係る経年分析!H57</f>
        <v>1046</v>
      </c>
    </row>
  </sheetData>
  <sheetProtection algorithmName="SHA-512" hashValue="9WjJiuu0wcsHlbc5SV2GR2Eq95asTO2Vao2rRJnerRmHZO2el9iDJe+E3xsV7capOtSwNqJs54FyeM5jEv6qTw==" saltValue="MnBTqPcy6hQpIT6kTddA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212</v>
      </c>
      <c r="DI1" s="736"/>
      <c r="DJ1" s="736"/>
      <c r="DK1" s="736"/>
      <c r="DL1" s="736"/>
      <c r="DM1" s="736"/>
      <c r="DN1" s="737"/>
      <c r="DO1" s="205"/>
      <c r="DP1" s="735" t="s">
        <v>213</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215</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216</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217</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218</v>
      </c>
      <c r="S4" s="678"/>
      <c r="T4" s="678"/>
      <c r="U4" s="678"/>
      <c r="V4" s="678"/>
      <c r="W4" s="678"/>
      <c r="X4" s="678"/>
      <c r="Y4" s="679"/>
      <c r="Z4" s="677" t="s">
        <v>219</v>
      </c>
      <c r="AA4" s="678"/>
      <c r="AB4" s="678"/>
      <c r="AC4" s="679"/>
      <c r="AD4" s="677" t="s">
        <v>220</v>
      </c>
      <c r="AE4" s="678"/>
      <c r="AF4" s="678"/>
      <c r="AG4" s="678"/>
      <c r="AH4" s="678"/>
      <c r="AI4" s="678"/>
      <c r="AJ4" s="678"/>
      <c r="AK4" s="679"/>
      <c r="AL4" s="677" t="s">
        <v>219</v>
      </c>
      <c r="AM4" s="678"/>
      <c r="AN4" s="678"/>
      <c r="AO4" s="679"/>
      <c r="AP4" s="738" t="s">
        <v>221</v>
      </c>
      <c r="AQ4" s="738"/>
      <c r="AR4" s="738"/>
      <c r="AS4" s="738"/>
      <c r="AT4" s="738"/>
      <c r="AU4" s="738"/>
      <c r="AV4" s="738"/>
      <c r="AW4" s="738"/>
      <c r="AX4" s="738"/>
      <c r="AY4" s="738"/>
      <c r="AZ4" s="738"/>
      <c r="BA4" s="738"/>
      <c r="BB4" s="738"/>
      <c r="BC4" s="738"/>
      <c r="BD4" s="738"/>
      <c r="BE4" s="738"/>
      <c r="BF4" s="738"/>
      <c r="BG4" s="738" t="s">
        <v>222</v>
      </c>
      <c r="BH4" s="738"/>
      <c r="BI4" s="738"/>
      <c r="BJ4" s="738"/>
      <c r="BK4" s="738"/>
      <c r="BL4" s="738"/>
      <c r="BM4" s="738"/>
      <c r="BN4" s="738"/>
      <c r="BO4" s="738" t="s">
        <v>219</v>
      </c>
      <c r="BP4" s="738"/>
      <c r="BQ4" s="738"/>
      <c r="BR4" s="738"/>
      <c r="BS4" s="738" t="s">
        <v>223</v>
      </c>
      <c r="BT4" s="738"/>
      <c r="BU4" s="738"/>
      <c r="BV4" s="738"/>
      <c r="BW4" s="738"/>
      <c r="BX4" s="738"/>
      <c r="BY4" s="738"/>
      <c r="BZ4" s="738"/>
      <c r="CA4" s="738"/>
      <c r="CB4" s="738"/>
      <c r="CD4" s="720" t="s">
        <v>224</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225</v>
      </c>
      <c r="C5" s="703"/>
      <c r="D5" s="703"/>
      <c r="E5" s="703"/>
      <c r="F5" s="703"/>
      <c r="G5" s="703"/>
      <c r="H5" s="703"/>
      <c r="I5" s="703"/>
      <c r="J5" s="703"/>
      <c r="K5" s="703"/>
      <c r="L5" s="703"/>
      <c r="M5" s="703"/>
      <c r="N5" s="703"/>
      <c r="O5" s="703"/>
      <c r="P5" s="703"/>
      <c r="Q5" s="704"/>
      <c r="R5" s="668">
        <v>352512</v>
      </c>
      <c r="S5" s="669"/>
      <c r="T5" s="669"/>
      <c r="U5" s="669"/>
      <c r="V5" s="669"/>
      <c r="W5" s="669"/>
      <c r="X5" s="669"/>
      <c r="Y5" s="715"/>
      <c r="Z5" s="733">
        <v>6.1</v>
      </c>
      <c r="AA5" s="733"/>
      <c r="AB5" s="733"/>
      <c r="AC5" s="733"/>
      <c r="AD5" s="734">
        <v>352512</v>
      </c>
      <c r="AE5" s="734"/>
      <c r="AF5" s="734"/>
      <c r="AG5" s="734"/>
      <c r="AH5" s="734"/>
      <c r="AI5" s="734"/>
      <c r="AJ5" s="734"/>
      <c r="AK5" s="734"/>
      <c r="AL5" s="716">
        <v>13.6</v>
      </c>
      <c r="AM5" s="685"/>
      <c r="AN5" s="685"/>
      <c r="AO5" s="717"/>
      <c r="AP5" s="702" t="s">
        <v>226</v>
      </c>
      <c r="AQ5" s="703"/>
      <c r="AR5" s="703"/>
      <c r="AS5" s="703"/>
      <c r="AT5" s="703"/>
      <c r="AU5" s="703"/>
      <c r="AV5" s="703"/>
      <c r="AW5" s="703"/>
      <c r="AX5" s="703"/>
      <c r="AY5" s="703"/>
      <c r="AZ5" s="703"/>
      <c r="BA5" s="703"/>
      <c r="BB5" s="703"/>
      <c r="BC5" s="703"/>
      <c r="BD5" s="703"/>
      <c r="BE5" s="703"/>
      <c r="BF5" s="704"/>
      <c r="BG5" s="609">
        <v>347937</v>
      </c>
      <c r="BH5" s="610"/>
      <c r="BI5" s="610"/>
      <c r="BJ5" s="610"/>
      <c r="BK5" s="610"/>
      <c r="BL5" s="610"/>
      <c r="BM5" s="610"/>
      <c r="BN5" s="611"/>
      <c r="BO5" s="665">
        <v>98.7</v>
      </c>
      <c r="BP5" s="665"/>
      <c r="BQ5" s="665"/>
      <c r="BR5" s="665"/>
      <c r="BS5" s="666">
        <v>6734</v>
      </c>
      <c r="BT5" s="666"/>
      <c r="BU5" s="666"/>
      <c r="BV5" s="666"/>
      <c r="BW5" s="666"/>
      <c r="BX5" s="666"/>
      <c r="BY5" s="666"/>
      <c r="BZ5" s="666"/>
      <c r="CA5" s="666"/>
      <c r="CB5" s="707"/>
      <c r="CD5" s="720" t="s">
        <v>221</v>
      </c>
      <c r="CE5" s="721"/>
      <c r="CF5" s="721"/>
      <c r="CG5" s="721"/>
      <c r="CH5" s="721"/>
      <c r="CI5" s="721"/>
      <c r="CJ5" s="721"/>
      <c r="CK5" s="721"/>
      <c r="CL5" s="721"/>
      <c r="CM5" s="721"/>
      <c r="CN5" s="721"/>
      <c r="CO5" s="721"/>
      <c r="CP5" s="721"/>
      <c r="CQ5" s="722"/>
      <c r="CR5" s="720" t="s">
        <v>227</v>
      </c>
      <c r="CS5" s="721"/>
      <c r="CT5" s="721"/>
      <c r="CU5" s="721"/>
      <c r="CV5" s="721"/>
      <c r="CW5" s="721"/>
      <c r="CX5" s="721"/>
      <c r="CY5" s="722"/>
      <c r="CZ5" s="720" t="s">
        <v>219</v>
      </c>
      <c r="DA5" s="721"/>
      <c r="DB5" s="721"/>
      <c r="DC5" s="722"/>
      <c r="DD5" s="720" t="s">
        <v>228</v>
      </c>
      <c r="DE5" s="721"/>
      <c r="DF5" s="721"/>
      <c r="DG5" s="721"/>
      <c r="DH5" s="721"/>
      <c r="DI5" s="721"/>
      <c r="DJ5" s="721"/>
      <c r="DK5" s="721"/>
      <c r="DL5" s="721"/>
      <c r="DM5" s="721"/>
      <c r="DN5" s="721"/>
      <c r="DO5" s="721"/>
      <c r="DP5" s="722"/>
      <c r="DQ5" s="720" t="s">
        <v>229</v>
      </c>
      <c r="DR5" s="721"/>
      <c r="DS5" s="721"/>
      <c r="DT5" s="721"/>
      <c r="DU5" s="721"/>
      <c r="DV5" s="721"/>
      <c r="DW5" s="721"/>
      <c r="DX5" s="721"/>
      <c r="DY5" s="721"/>
      <c r="DZ5" s="721"/>
      <c r="EA5" s="721"/>
      <c r="EB5" s="721"/>
      <c r="EC5" s="722"/>
    </row>
    <row r="6" spans="2:143" ht="11.25" customHeight="1" x14ac:dyDescent="0.15">
      <c r="B6" s="606" t="s">
        <v>230</v>
      </c>
      <c r="C6" s="607"/>
      <c r="D6" s="607"/>
      <c r="E6" s="607"/>
      <c r="F6" s="607"/>
      <c r="G6" s="607"/>
      <c r="H6" s="607"/>
      <c r="I6" s="607"/>
      <c r="J6" s="607"/>
      <c r="K6" s="607"/>
      <c r="L6" s="607"/>
      <c r="M6" s="607"/>
      <c r="N6" s="607"/>
      <c r="O6" s="607"/>
      <c r="P6" s="607"/>
      <c r="Q6" s="608"/>
      <c r="R6" s="609">
        <v>61086</v>
      </c>
      <c r="S6" s="610"/>
      <c r="T6" s="610"/>
      <c r="U6" s="610"/>
      <c r="V6" s="610"/>
      <c r="W6" s="610"/>
      <c r="X6" s="610"/>
      <c r="Y6" s="611"/>
      <c r="Z6" s="665">
        <v>1.1000000000000001</v>
      </c>
      <c r="AA6" s="665"/>
      <c r="AB6" s="665"/>
      <c r="AC6" s="665"/>
      <c r="AD6" s="666">
        <v>61086</v>
      </c>
      <c r="AE6" s="666"/>
      <c r="AF6" s="666"/>
      <c r="AG6" s="666"/>
      <c r="AH6" s="666"/>
      <c r="AI6" s="666"/>
      <c r="AJ6" s="666"/>
      <c r="AK6" s="666"/>
      <c r="AL6" s="612">
        <v>2.4</v>
      </c>
      <c r="AM6" s="613"/>
      <c r="AN6" s="613"/>
      <c r="AO6" s="667"/>
      <c r="AP6" s="606" t="s">
        <v>231</v>
      </c>
      <c r="AQ6" s="607"/>
      <c r="AR6" s="607"/>
      <c r="AS6" s="607"/>
      <c r="AT6" s="607"/>
      <c r="AU6" s="607"/>
      <c r="AV6" s="607"/>
      <c r="AW6" s="607"/>
      <c r="AX6" s="607"/>
      <c r="AY6" s="607"/>
      <c r="AZ6" s="607"/>
      <c r="BA6" s="607"/>
      <c r="BB6" s="607"/>
      <c r="BC6" s="607"/>
      <c r="BD6" s="607"/>
      <c r="BE6" s="607"/>
      <c r="BF6" s="608"/>
      <c r="BG6" s="609">
        <v>347937</v>
      </c>
      <c r="BH6" s="610"/>
      <c r="BI6" s="610"/>
      <c r="BJ6" s="610"/>
      <c r="BK6" s="610"/>
      <c r="BL6" s="610"/>
      <c r="BM6" s="610"/>
      <c r="BN6" s="611"/>
      <c r="BO6" s="665">
        <v>98.7</v>
      </c>
      <c r="BP6" s="665"/>
      <c r="BQ6" s="665"/>
      <c r="BR6" s="665"/>
      <c r="BS6" s="666">
        <v>6734</v>
      </c>
      <c r="BT6" s="666"/>
      <c r="BU6" s="666"/>
      <c r="BV6" s="666"/>
      <c r="BW6" s="666"/>
      <c r="BX6" s="666"/>
      <c r="BY6" s="666"/>
      <c r="BZ6" s="666"/>
      <c r="CA6" s="666"/>
      <c r="CB6" s="707"/>
      <c r="CD6" s="674" t="s">
        <v>232</v>
      </c>
      <c r="CE6" s="675"/>
      <c r="CF6" s="675"/>
      <c r="CG6" s="675"/>
      <c r="CH6" s="675"/>
      <c r="CI6" s="675"/>
      <c r="CJ6" s="675"/>
      <c r="CK6" s="675"/>
      <c r="CL6" s="675"/>
      <c r="CM6" s="675"/>
      <c r="CN6" s="675"/>
      <c r="CO6" s="675"/>
      <c r="CP6" s="675"/>
      <c r="CQ6" s="676"/>
      <c r="CR6" s="609">
        <v>48064</v>
      </c>
      <c r="CS6" s="610"/>
      <c r="CT6" s="610"/>
      <c r="CU6" s="610"/>
      <c r="CV6" s="610"/>
      <c r="CW6" s="610"/>
      <c r="CX6" s="610"/>
      <c r="CY6" s="611"/>
      <c r="CZ6" s="716">
        <v>0.8</v>
      </c>
      <c r="DA6" s="685"/>
      <c r="DB6" s="685"/>
      <c r="DC6" s="719"/>
      <c r="DD6" s="597" t="s">
        <v>122</v>
      </c>
      <c r="DE6" s="610"/>
      <c r="DF6" s="610"/>
      <c r="DG6" s="610"/>
      <c r="DH6" s="610"/>
      <c r="DI6" s="610"/>
      <c r="DJ6" s="610"/>
      <c r="DK6" s="610"/>
      <c r="DL6" s="610"/>
      <c r="DM6" s="610"/>
      <c r="DN6" s="610"/>
      <c r="DO6" s="610"/>
      <c r="DP6" s="611"/>
      <c r="DQ6" s="597">
        <v>48064</v>
      </c>
      <c r="DR6" s="610"/>
      <c r="DS6" s="610"/>
      <c r="DT6" s="610"/>
      <c r="DU6" s="610"/>
      <c r="DV6" s="610"/>
      <c r="DW6" s="610"/>
      <c r="DX6" s="610"/>
      <c r="DY6" s="610"/>
      <c r="DZ6" s="610"/>
      <c r="EA6" s="610"/>
      <c r="EB6" s="610"/>
      <c r="EC6" s="646"/>
    </row>
    <row r="7" spans="2:143" ht="11.25" customHeight="1" x14ac:dyDescent="0.15">
      <c r="B7" s="606" t="s">
        <v>233</v>
      </c>
      <c r="C7" s="607"/>
      <c r="D7" s="607"/>
      <c r="E7" s="607"/>
      <c r="F7" s="607"/>
      <c r="G7" s="607"/>
      <c r="H7" s="607"/>
      <c r="I7" s="607"/>
      <c r="J7" s="607"/>
      <c r="K7" s="607"/>
      <c r="L7" s="607"/>
      <c r="M7" s="607"/>
      <c r="N7" s="607"/>
      <c r="O7" s="607"/>
      <c r="P7" s="607"/>
      <c r="Q7" s="608"/>
      <c r="R7" s="609">
        <v>567</v>
      </c>
      <c r="S7" s="610"/>
      <c r="T7" s="610"/>
      <c r="U7" s="610"/>
      <c r="V7" s="610"/>
      <c r="W7" s="610"/>
      <c r="X7" s="610"/>
      <c r="Y7" s="611"/>
      <c r="Z7" s="665">
        <v>0</v>
      </c>
      <c r="AA7" s="665"/>
      <c r="AB7" s="665"/>
      <c r="AC7" s="665"/>
      <c r="AD7" s="666">
        <v>567</v>
      </c>
      <c r="AE7" s="666"/>
      <c r="AF7" s="666"/>
      <c r="AG7" s="666"/>
      <c r="AH7" s="666"/>
      <c r="AI7" s="666"/>
      <c r="AJ7" s="666"/>
      <c r="AK7" s="666"/>
      <c r="AL7" s="612">
        <v>0</v>
      </c>
      <c r="AM7" s="613"/>
      <c r="AN7" s="613"/>
      <c r="AO7" s="667"/>
      <c r="AP7" s="606" t="s">
        <v>234</v>
      </c>
      <c r="AQ7" s="607"/>
      <c r="AR7" s="607"/>
      <c r="AS7" s="607"/>
      <c r="AT7" s="607"/>
      <c r="AU7" s="607"/>
      <c r="AV7" s="607"/>
      <c r="AW7" s="607"/>
      <c r="AX7" s="607"/>
      <c r="AY7" s="607"/>
      <c r="AZ7" s="607"/>
      <c r="BA7" s="607"/>
      <c r="BB7" s="607"/>
      <c r="BC7" s="607"/>
      <c r="BD7" s="607"/>
      <c r="BE7" s="607"/>
      <c r="BF7" s="608"/>
      <c r="BG7" s="609">
        <v>175100</v>
      </c>
      <c r="BH7" s="610"/>
      <c r="BI7" s="610"/>
      <c r="BJ7" s="610"/>
      <c r="BK7" s="610"/>
      <c r="BL7" s="610"/>
      <c r="BM7" s="610"/>
      <c r="BN7" s="611"/>
      <c r="BO7" s="665">
        <v>49.7</v>
      </c>
      <c r="BP7" s="665"/>
      <c r="BQ7" s="665"/>
      <c r="BR7" s="665"/>
      <c r="BS7" s="666">
        <v>6734</v>
      </c>
      <c r="BT7" s="666"/>
      <c r="BU7" s="666"/>
      <c r="BV7" s="666"/>
      <c r="BW7" s="666"/>
      <c r="BX7" s="666"/>
      <c r="BY7" s="666"/>
      <c r="BZ7" s="666"/>
      <c r="CA7" s="666"/>
      <c r="CB7" s="707"/>
      <c r="CD7" s="647" t="s">
        <v>235</v>
      </c>
      <c r="CE7" s="644"/>
      <c r="CF7" s="644"/>
      <c r="CG7" s="644"/>
      <c r="CH7" s="644"/>
      <c r="CI7" s="644"/>
      <c r="CJ7" s="644"/>
      <c r="CK7" s="644"/>
      <c r="CL7" s="644"/>
      <c r="CM7" s="644"/>
      <c r="CN7" s="644"/>
      <c r="CO7" s="644"/>
      <c r="CP7" s="644"/>
      <c r="CQ7" s="645"/>
      <c r="CR7" s="609">
        <v>552544</v>
      </c>
      <c r="CS7" s="610"/>
      <c r="CT7" s="610"/>
      <c r="CU7" s="610"/>
      <c r="CV7" s="610"/>
      <c r="CW7" s="610"/>
      <c r="CX7" s="610"/>
      <c r="CY7" s="611"/>
      <c r="CZ7" s="665">
        <v>9.6999999999999993</v>
      </c>
      <c r="DA7" s="665"/>
      <c r="DB7" s="665"/>
      <c r="DC7" s="665"/>
      <c r="DD7" s="597">
        <v>101488</v>
      </c>
      <c r="DE7" s="610"/>
      <c r="DF7" s="610"/>
      <c r="DG7" s="610"/>
      <c r="DH7" s="610"/>
      <c r="DI7" s="610"/>
      <c r="DJ7" s="610"/>
      <c r="DK7" s="610"/>
      <c r="DL7" s="610"/>
      <c r="DM7" s="610"/>
      <c r="DN7" s="610"/>
      <c r="DO7" s="610"/>
      <c r="DP7" s="611"/>
      <c r="DQ7" s="597">
        <v>398650</v>
      </c>
      <c r="DR7" s="610"/>
      <c r="DS7" s="610"/>
      <c r="DT7" s="610"/>
      <c r="DU7" s="610"/>
      <c r="DV7" s="610"/>
      <c r="DW7" s="610"/>
      <c r="DX7" s="610"/>
      <c r="DY7" s="610"/>
      <c r="DZ7" s="610"/>
      <c r="EA7" s="610"/>
      <c r="EB7" s="610"/>
      <c r="EC7" s="646"/>
    </row>
    <row r="8" spans="2:143" ht="11.25" customHeight="1" x14ac:dyDescent="0.15">
      <c r="B8" s="606" t="s">
        <v>236</v>
      </c>
      <c r="C8" s="607"/>
      <c r="D8" s="607"/>
      <c r="E8" s="607"/>
      <c r="F8" s="607"/>
      <c r="G8" s="607"/>
      <c r="H8" s="607"/>
      <c r="I8" s="607"/>
      <c r="J8" s="607"/>
      <c r="K8" s="607"/>
      <c r="L8" s="607"/>
      <c r="M8" s="607"/>
      <c r="N8" s="607"/>
      <c r="O8" s="607"/>
      <c r="P8" s="607"/>
      <c r="Q8" s="608"/>
      <c r="R8" s="609">
        <v>806</v>
      </c>
      <c r="S8" s="610"/>
      <c r="T8" s="610"/>
      <c r="U8" s="610"/>
      <c r="V8" s="610"/>
      <c r="W8" s="610"/>
      <c r="X8" s="610"/>
      <c r="Y8" s="611"/>
      <c r="Z8" s="665">
        <v>0</v>
      </c>
      <c r="AA8" s="665"/>
      <c r="AB8" s="665"/>
      <c r="AC8" s="665"/>
      <c r="AD8" s="666">
        <v>806</v>
      </c>
      <c r="AE8" s="666"/>
      <c r="AF8" s="666"/>
      <c r="AG8" s="666"/>
      <c r="AH8" s="666"/>
      <c r="AI8" s="666"/>
      <c r="AJ8" s="666"/>
      <c r="AK8" s="666"/>
      <c r="AL8" s="612">
        <v>0</v>
      </c>
      <c r="AM8" s="613"/>
      <c r="AN8" s="613"/>
      <c r="AO8" s="667"/>
      <c r="AP8" s="606" t="s">
        <v>237</v>
      </c>
      <c r="AQ8" s="607"/>
      <c r="AR8" s="607"/>
      <c r="AS8" s="607"/>
      <c r="AT8" s="607"/>
      <c r="AU8" s="607"/>
      <c r="AV8" s="607"/>
      <c r="AW8" s="607"/>
      <c r="AX8" s="607"/>
      <c r="AY8" s="607"/>
      <c r="AZ8" s="607"/>
      <c r="BA8" s="607"/>
      <c r="BB8" s="607"/>
      <c r="BC8" s="607"/>
      <c r="BD8" s="607"/>
      <c r="BE8" s="607"/>
      <c r="BF8" s="608"/>
      <c r="BG8" s="609">
        <v>5140</v>
      </c>
      <c r="BH8" s="610"/>
      <c r="BI8" s="610"/>
      <c r="BJ8" s="610"/>
      <c r="BK8" s="610"/>
      <c r="BL8" s="610"/>
      <c r="BM8" s="610"/>
      <c r="BN8" s="611"/>
      <c r="BO8" s="665">
        <v>1.5</v>
      </c>
      <c r="BP8" s="665"/>
      <c r="BQ8" s="665"/>
      <c r="BR8" s="665"/>
      <c r="BS8" s="597" t="s">
        <v>122</v>
      </c>
      <c r="BT8" s="610"/>
      <c r="BU8" s="610"/>
      <c r="BV8" s="610"/>
      <c r="BW8" s="610"/>
      <c r="BX8" s="610"/>
      <c r="BY8" s="610"/>
      <c r="BZ8" s="610"/>
      <c r="CA8" s="610"/>
      <c r="CB8" s="646"/>
      <c r="CD8" s="647" t="s">
        <v>238</v>
      </c>
      <c r="CE8" s="644"/>
      <c r="CF8" s="644"/>
      <c r="CG8" s="644"/>
      <c r="CH8" s="644"/>
      <c r="CI8" s="644"/>
      <c r="CJ8" s="644"/>
      <c r="CK8" s="644"/>
      <c r="CL8" s="644"/>
      <c r="CM8" s="644"/>
      <c r="CN8" s="644"/>
      <c r="CO8" s="644"/>
      <c r="CP8" s="644"/>
      <c r="CQ8" s="645"/>
      <c r="CR8" s="609">
        <v>626680</v>
      </c>
      <c r="CS8" s="610"/>
      <c r="CT8" s="610"/>
      <c r="CU8" s="610"/>
      <c r="CV8" s="610"/>
      <c r="CW8" s="610"/>
      <c r="CX8" s="610"/>
      <c r="CY8" s="611"/>
      <c r="CZ8" s="665">
        <v>11.1</v>
      </c>
      <c r="DA8" s="665"/>
      <c r="DB8" s="665"/>
      <c r="DC8" s="665"/>
      <c r="DD8" s="597">
        <v>28932</v>
      </c>
      <c r="DE8" s="610"/>
      <c r="DF8" s="610"/>
      <c r="DG8" s="610"/>
      <c r="DH8" s="610"/>
      <c r="DI8" s="610"/>
      <c r="DJ8" s="610"/>
      <c r="DK8" s="610"/>
      <c r="DL8" s="610"/>
      <c r="DM8" s="610"/>
      <c r="DN8" s="610"/>
      <c r="DO8" s="610"/>
      <c r="DP8" s="611"/>
      <c r="DQ8" s="597">
        <v>372346</v>
      </c>
      <c r="DR8" s="610"/>
      <c r="DS8" s="610"/>
      <c r="DT8" s="610"/>
      <c r="DU8" s="610"/>
      <c r="DV8" s="610"/>
      <c r="DW8" s="610"/>
      <c r="DX8" s="610"/>
      <c r="DY8" s="610"/>
      <c r="DZ8" s="610"/>
      <c r="EA8" s="610"/>
      <c r="EB8" s="610"/>
      <c r="EC8" s="646"/>
    </row>
    <row r="9" spans="2:143" ht="11.25" customHeight="1" x14ac:dyDescent="0.15">
      <c r="B9" s="606" t="s">
        <v>239</v>
      </c>
      <c r="C9" s="607"/>
      <c r="D9" s="607"/>
      <c r="E9" s="607"/>
      <c r="F9" s="607"/>
      <c r="G9" s="607"/>
      <c r="H9" s="607"/>
      <c r="I9" s="607"/>
      <c r="J9" s="607"/>
      <c r="K9" s="607"/>
      <c r="L9" s="607"/>
      <c r="M9" s="607"/>
      <c r="N9" s="607"/>
      <c r="O9" s="607"/>
      <c r="P9" s="607"/>
      <c r="Q9" s="608"/>
      <c r="R9" s="609">
        <v>815</v>
      </c>
      <c r="S9" s="610"/>
      <c r="T9" s="610"/>
      <c r="U9" s="610"/>
      <c r="V9" s="610"/>
      <c r="W9" s="610"/>
      <c r="X9" s="610"/>
      <c r="Y9" s="611"/>
      <c r="Z9" s="665">
        <v>0</v>
      </c>
      <c r="AA9" s="665"/>
      <c r="AB9" s="665"/>
      <c r="AC9" s="665"/>
      <c r="AD9" s="666">
        <v>815</v>
      </c>
      <c r="AE9" s="666"/>
      <c r="AF9" s="666"/>
      <c r="AG9" s="666"/>
      <c r="AH9" s="666"/>
      <c r="AI9" s="666"/>
      <c r="AJ9" s="666"/>
      <c r="AK9" s="666"/>
      <c r="AL9" s="612">
        <v>0</v>
      </c>
      <c r="AM9" s="613"/>
      <c r="AN9" s="613"/>
      <c r="AO9" s="667"/>
      <c r="AP9" s="606" t="s">
        <v>240</v>
      </c>
      <c r="AQ9" s="607"/>
      <c r="AR9" s="607"/>
      <c r="AS9" s="607"/>
      <c r="AT9" s="607"/>
      <c r="AU9" s="607"/>
      <c r="AV9" s="607"/>
      <c r="AW9" s="607"/>
      <c r="AX9" s="607"/>
      <c r="AY9" s="607"/>
      <c r="AZ9" s="607"/>
      <c r="BA9" s="607"/>
      <c r="BB9" s="607"/>
      <c r="BC9" s="607"/>
      <c r="BD9" s="607"/>
      <c r="BE9" s="607"/>
      <c r="BF9" s="608"/>
      <c r="BG9" s="609">
        <v>135974</v>
      </c>
      <c r="BH9" s="610"/>
      <c r="BI9" s="610"/>
      <c r="BJ9" s="610"/>
      <c r="BK9" s="610"/>
      <c r="BL9" s="610"/>
      <c r="BM9" s="610"/>
      <c r="BN9" s="611"/>
      <c r="BO9" s="665">
        <v>38.6</v>
      </c>
      <c r="BP9" s="665"/>
      <c r="BQ9" s="665"/>
      <c r="BR9" s="665"/>
      <c r="BS9" s="597" t="s">
        <v>241</v>
      </c>
      <c r="BT9" s="610"/>
      <c r="BU9" s="610"/>
      <c r="BV9" s="610"/>
      <c r="BW9" s="610"/>
      <c r="BX9" s="610"/>
      <c r="BY9" s="610"/>
      <c r="BZ9" s="610"/>
      <c r="CA9" s="610"/>
      <c r="CB9" s="646"/>
      <c r="CD9" s="647" t="s">
        <v>242</v>
      </c>
      <c r="CE9" s="644"/>
      <c r="CF9" s="644"/>
      <c r="CG9" s="644"/>
      <c r="CH9" s="644"/>
      <c r="CI9" s="644"/>
      <c r="CJ9" s="644"/>
      <c r="CK9" s="644"/>
      <c r="CL9" s="644"/>
      <c r="CM9" s="644"/>
      <c r="CN9" s="644"/>
      <c r="CO9" s="644"/>
      <c r="CP9" s="644"/>
      <c r="CQ9" s="645"/>
      <c r="CR9" s="609">
        <v>312256</v>
      </c>
      <c r="CS9" s="610"/>
      <c r="CT9" s="610"/>
      <c r="CU9" s="610"/>
      <c r="CV9" s="610"/>
      <c r="CW9" s="610"/>
      <c r="CX9" s="610"/>
      <c r="CY9" s="611"/>
      <c r="CZ9" s="665">
        <v>5.5</v>
      </c>
      <c r="DA9" s="665"/>
      <c r="DB9" s="665"/>
      <c r="DC9" s="665"/>
      <c r="DD9" s="597">
        <v>11361</v>
      </c>
      <c r="DE9" s="610"/>
      <c r="DF9" s="610"/>
      <c r="DG9" s="610"/>
      <c r="DH9" s="610"/>
      <c r="DI9" s="610"/>
      <c r="DJ9" s="610"/>
      <c r="DK9" s="610"/>
      <c r="DL9" s="610"/>
      <c r="DM9" s="610"/>
      <c r="DN9" s="610"/>
      <c r="DO9" s="610"/>
      <c r="DP9" s="611"/>
      <c r="DQ9" s="597">
        <v>279737</v>
      </c>
      <c r="DR9" s="610"/>
      <c r="DS9" s="610"/>
      <c r="DT9" s="610"/>
      <c r="DU9" s="610"/>
      <c r="DV9" s="610"/>
      <c r="DW9" s="610"/>
      <c r="DX9" s="610"/>
      <c r="DY9" s="610"/>
      <c r="DZ9" s="610"/>
      <c r="EA9" s="610"/>
      <c r="EB9" s="610"/>
      <c r="EC9" s="646"/>
    </row>
    <row r="10" spans="2:143" ht="11.25" customHeight="1" x14ac:dyDescent="0.15">
      <c r="B10" s="606" t="s">
        <v>243</v>
      </c>
      <c r="C10" s="607"/>
      <c r="D10" s="607"/>
      <c r="E10" s="607"/>
      <c r="F10" s="607"/>
      <c r="G10" s="607"/>
      <c r="H10" s="607"/>
      <c r="I10" s="607"/>
      <c r="J10" s="607"/>
      <c r="K10" s="607"/>
      <c r="L10" s="607"/>
      <c r="M10" s="607"/>
      <c r="N10" s="607"/>
      <c r="O10" s="607"/>
      <c r="P10" s="607"/>
      <c r="Q10" s="608"/>
      <c r="R10" s="609" t="s">
        <v>122</v>
      </c>
      <c r="S10" s="610"/>
      <c r="T10" s="610"/>
      <c r="U10" s="610"/>
      <c r="V10" s="610"/>
      <c r="W10" s="610"/>
      <c r="X10" s="610"/>
      <c r="Y10" s="611"/>
      <c r="Z10" s="665" t="s">
        <v>241</v>
      </c>
      <c r="AA10" s="665"/>
      <c r="AB10" s="665"/>
      <c r="AC10" s="665"/>
      <c r="AD10" s="666" t="s">
        <v>122</v>
      </c>
      <c r="AE10" s="666"/>
      <c r="AF10" s="666"/>
      <c r="AG10" s="666"/>
      <c r="AH10" s="666"/>
      <c r="AI10" s="666"/>
      <c r="AJ10" s="666"/>
      <c r="AK10" s="666"/>
      <c r="AL10" s="612" t="s">
        <v>122</v>
      </c>
      <c r="AM10" s="613"/>
      <c r="AN10" s="613"/>
      <c r="AO10" s="667"/>
      <c r="AP10" s="606" t="s">
        <v>244</v>
      </c>
      <c r="AQ10" s="607"/>
      <c r="AR10" s="607"/>
      <c r="AS10" s="607"/>
      <c r="AT10" s="607"/>
      <c r="AU10" s="607"/>
      <c r="AV10" s="607"/>
      <c r="AW10" s="607"/>
      <c r="AX10" s="607"/>
      <c r="AY10" s="607"/>
      <c r="AZ10" s="607"/>
      <c r="BA10" s="607"/>
      <c r="BB10" s="607"/>
      <c r="BC10" s="607"/>
      <c r="BD10" s="607"/>
      <c r="BE10" s="607"/>
      <c r="BF10" s="608"/>
      <c r="BG10" s="609">
        <v>10199</v>
      </c>
      <c r="BH10" s="610"/>
      <c r="BI10" s="610"/>
      <c r="BJ10" s="610"/>
      <c r="BK10" s="610"/>
      <c r="BL10" s="610"/>
      <c r="BM10" s="610"/>
      <c r="BN10" s="611"/>
      <c r="BO10" s="665">
        <v>2.9</v>
      </c>
      <c r="BP10" s="665"/>
      <c r="BQ10" s="665"/>
      <c r="BR10" s="665"/>
      <c r="BS10" s="597">
        <v>2023</v>
      </c>
      <c r="BT10" s="610"/>
      <c r="BU10" s="610"/>
      <c r="BV10" s="610"/>
      <c r="BW10" s="610"/>
      <c r="BX10" s="610"/>
      <c r="BY10" s="610"/>
      <c r="BZ10" s="610"/>
      <c r="CA10" s="610"/>
      <c r="CB10" s="646"/>
      <c r="CD10" s="647" t="s">
        <v>245</v>
      </c>
      <c r="CE10" s="644"/>
      <c r="CF10" s="644"/>
      <c r="CG10" s="644"/>
      <c r="CH10" s="644"/>
      <c r="CI10" s="644"/>
      <c r="CJ10" s="644"/>
      <c r="CK10" s="644"/>
      <c r="CL10" s="644"/>
      <c r="CM10" s="644"/>
      <c r="CN10" s="644"/>
      <c r="CO10" s="644"/>
      <c r="CP10" s="644"/>
      <c r="CQ10" s="645"/>
      <c r="CR10" s="609">
        <v>580</v>
      </c>
      <c r="CS10" s="610"/>
      <c r="CT10" s="610"/>
      <c r="CU10" s="610"/>
      <c r="CV10" s="610"/>
      <c r="CW10" s="610"/>
      <c r="CX10" s="610"/>
      <c r="CY10" s="611"/>
      <c r="CZ10" s="665">
        <v>0</v>
      </c>
      <c r="DA10" s="665"/>
      <c r="DB10" s="665"/>
      <c r="DC10" s="665"/>
      <c r="DD10" s="597" t="s">
        <v>122</v>
      </c>
      <c r="DE10" s="610"/>
      <c r="DF10" s="610"/>
      <c r="DG10" s="610"/>
      <c r="DH10" s="610"/>
      <c r="DI10" s="610"/>
      <c r="DJ10" s="610"/>
      <c r="DK10" s="610"/>
      <c r="DL10" s="610"/>
      <c r="DM10" s="610"/>
      <c r="DN10" s="610"/>
      <c r="DO10" s="610"/>
      <c r="DP10" s="611"/>
      <c r="DQ10" s="597">
        <v>580</v>
      </c>
      <c r="DR10" s="610"/>
      <c r="DS10" s="610"/>
      <c r="DT10" s="610"/>
      <c r="DU10" s="610"/>
      <c r="DV10" s="610"/>
      <c r="DW10" s="610"/>
      <c r="DX10" s="610"/>
      <c r="DY10" s="610"/>
      <c r="DZ10" s="610"/>
      <c r="EA10" s="610"/>
      <c r="EB10" s="610"/>
      <c r="EC10" s="646"/>
    </row>
    <row r="11" spans="2:143" ht="11.25" customHeight="1" x14ac:dyDescent="0.15">
      <c r="B11" s="606" t="s">
        <v>246</v>
      </c>
      <c r="C11" s="607"/>
      <c r="D11" s="607"/>
      <c r="E11" s="607"/>
      <c r="F11" s="607"/>
      <c r="G11" s="607"/>
      <c r="H11" s="607"/>
      <c r="I11" s="607"/>
      <c r="J11" s="607"/>
      <c r="K11" s="607"/>
      <c r="L11" s="607"/>
      <c r="M11" s="607"/>
      <c r="N11" s="607"/>
      <c r="O11" s="607"/>
      <c r="P11" s="607"/>
      <c r="Q11" s="608"/>
      <c r="R11" s="609" t="s">
        <v>172</v>
      </c>
      <c r="S11" s="610"/>
      <c r="T11" s="610"/>
      <c r="U11" s="610"/>
      <c r="V11" s="610"/>
      <c r="W11" s="610"/>
      <c r="X11" s="610"/>
      <c r="Y11" s="611"/>
      <c r="Z11" s="665" t="s">
        <v>122</v>
      </c>
      <c r="AA11" s="665"/>
      <c r="AB11" s="665"/>
      <c r="AC11" s="665"/>
      <c r="AD11" s="666" t="s">
        <v>122</v>
      </c>
      <c r="AE11" s="666"/>
      <c r="AF11" s="666"/>
      <c r="AG11" s="666"/>
      <c r="AH11" s="666"/>
      <c r="AI11" s="666"/>
      <c r="AJ11" s="666"/>
      <c r="AK11" s="666"/>
      <c r="AL11" s="612" t="s">
        <v>122</v>
      </c>
      <c r="AM11" s="613"/>
      <c r="AN11" s="613"/>
      <c r="AO11" s="667"/>
      <c r="AP11" s="606" t="s">
        <v>247</v>
      </c>
      <c r="AQ11" s="607"/>
      <c r="AR11" s="607"/>
      <c r="AS11" s="607"/>
      <c r="AT11" s="607"/>
      <c r="AU11" s="607"/>
      <c r="AV11" s="607"/>
      <c r="AW11" s="607"/>
      <c r="AX11" s="607"/>
      <c r="AY11" s="607"/>
      <c r="AZ11" s="607"/>
      <c r="BA11" s="607"/>
      <c r="BB11" s="607"/>
      <c r="BC11" s="607"/>
      <c r="BD11" s="607"/>
      <c r="BE11" s="607"/>
      <c r="BF11" s="608"/>
      <c r="BG11" s="609">
        <v>23787</v>
      </c>
      <c r="BH11" s="610"/>
      <c r="BI11" s="610"/>
      <c r="BJ11" s="610"/>
      <c r="BK11" s="610"/>
      <c r="BL11" s="610"/>
      <c r="BM11" s="610"/>
      <c r="BN11" s="611"/>
      <c r="BO11" s="665">
        <v>6.7</v>
      </c>
      <c r="BP11" s="665"/>
      <c r="BQ11" s="665"/>
      <c r="BR11" s="665"/>
      <c r="BS11" s="597">
        <v>4711</v>
      </c>
      <c r="BT11" s="610"/>
      <c r="BU11" s="610"/>
      <c r="BV11" s="610"/>
      <c r="BW11" s="610"/>
      <c r="BX11" s="610"/>
      <c r="BY11" s="610"/>
      <c r="BZ11" s="610"/>
      <c r="CA11" s="610"/>
      <c r="CB11" s="646"/>
      <c r="CD11" s="647" t="s">
        <v>248</v>
      </c>
      <c r="CE11" s="644"/>
      <c r="CF11" s="644"/>
      <c r="CG11" s="644"/>
      <c r="CH11" s="644"/>
      <c r="CI11" s="644"/>
      <c r="CJ11" s="644"/>
      <c r="CK11" s="644"/>
      <c r="CL11" s="644"/>
      <c r="CM11" s="644"/>
      <c r="CN11" s="644"/>
      <c r="CO11" s="644"/>
      <c r="CP11" s="644"/>
      <c r="CQ11" s="645"/>
      <c r="CR11" s="609">
        <v>1820472</v>
      </c>
      <c r="CS11" s="610"/>
      <c r="CT11" s="610"/>
      <c r="CU11" s="610"/>
      <c r="CV11" s="610"/>
      <c r="CW11" s="610"/>
      <c r="CX11" s="610"/>
      <c r="CY11" s="611"/>
      <c r="CZ11" s="665">
        <v>32.1</v>
      </c>
      <c r="DA11" s="665"/>
      <c r="DB11" s="665"/>
      <c r="DC11" s="665"/>
      <c r="DD11" s="597">
        <v>1494069</v>
      </c>
      <c r="DE11" s="610"/>
      <c r="DF11" s="610"/>
      <c r="DG11" s="610"/>
      <c r="DH11" s="610"/>
      <c r="DI11" s="610"/>
      <c r="DJ11" s="610"/>
      <c r="DK11" s="610"/>
      <c r="DL11" s="610"/>
      <c r="DM11" s="610"/>
      <c r="DN11" s="610"/>
      <c r="DO11" s="610"/>
      <c r="DP11" s="611"/>
      <c r="DQ11" s="597">
        <v>180769</v>
      </c>
      <c r="DR11" s="610"/>
      <c r="DS11" s="610"/>
      <c r="DT11" s="610"/>
      <c r="DU11" s="610"/>
      <c r="DV11" s="610"/>
      <c r="DW11" s="610"/>
      <c r="DX11" s="610"/>
      <c r="DY11" s="610"/>
      <c r="DZ11" s="610"/>
      <c r="EA11" s="610"/>
      <c r="EB11" s="610"/>
      <c r="EC11" s="646"/>
    </row>
    <row r="12" spans="2:143" ht="11.25" customHeight="1" x14ac:dyDescent="0.15">
      <c r="B12" s="606" t="s">
        <v>249</v>
      </c>
      <c r="C12" s="607"/>
      <c r="D12" s="607"/>
      <c r="E12" s="607"/>
      <c r="F12" s="607"/>
      <c r="G12" s="607"/>
      <c r="H12" s="607"/>
      <c r="I12" s="607"/>
      <c r="J12" s="607"/>
      <c r="K12" s="607"/>
      <c r="L12" s="607"/>
      <c r="M12" s="607"/>
      <c r="N12" s="607"/>
      <c r="O12" s="607"/>
      <c r="P12" s="607"/>
      <c r="Q12" s="608"/>
      <c r="R12" s="609">
        <v>61909</v>
      </c>
      <c r="S12" s="610"/>
      <c r="T12" s="610"/>
      <c r="U12" s="610"/>
      <c r="V12" s="610"/>
      <c r="W12" s="610"/>
      <c r="X12" s="610"/>
      <c r="Y12" s="611"/>
      <c r="Z12" s="665">
        <v>1.1000000000000001</v>
      </c>
      <c r="AA12" s="665"/>
      <c r="AB12" s="665"/>
      <c r="AC12" s="665"/>
      <c r="AD12" s="666">
        <v>61909</v>
      </c>
      <c r="AE12" s="666"/>
      <c r="AF12" s="666"/>
      <c r="AG12" s="666"/>
      <c r="AH12" s="666"/>
      <c r="AI12" s="666"/>
      <c r="AJ12" s="666"/>
      <c r="AK12" s="666"/>
      <c r="AL12" s="612">
        <v>2.4</v>
      </c>
      <c r="AM12" s="613"/>
      <c r="AN12" s="613"/>
      <c r="AO12" s="667"/>
      <c r="AP12" s="606" t="s">
        <v>250</v>
      </c>
      <c r="AQ12" s="607"/>
      <c r="AR12" s="607"/>
      <c r="AS12" s="607"/>
      <c r="AT12" s="607"/>
      <c r="AU12" s="607"/>
      <c r="AV12" s="607"/>
      <c r="AW12" s="607"/>
      <c r="AX12" s="607"/>
      <c r="AY12" s="607"/>
      <c r="AZ12" s="607"/>
      <c r="BA12" s="607"/>
      <c r="BB12" s="607"/>
      <c r="BC12" s="607"/>
      <c r="BD12" s="607"/>
      <c r="BE12" s="607"/>
      <c r="BF12" s="608"/>
      <c r="BG12" s="609">
        <v>140798</v>
      </c>
      <c r="BH12" s="610"/>
      <c r="BI12" s="610"/>
      <c r="BJ12" s="610"/>
      <c r="BK12" s="610"/>
      <c r="BL12" s="610"/>
      <c r="BM12" s="610"/>
      <c r="BN12" s="611"/>
      <c r="BO12" s="665">
        <v>39.9</v>
      </c>
      <c r="BP12" s="665"/>
      <c r="BQ12" s="665"/>
      <c r="BR12" s="665"/>
      <c r="BS12" s="597" t="s">
        <v>122</v>
      </c>
      <c r="BT12" s="610"/>
      <c r="BU12" s="610"/>
      <c r="BV12" s="610"/>
      <c r="BW12" s="610"/>
      <c r="BX12" s="610"/>
      <c r="BY12" s="610"/>
      <c r="BZ12" s="610"/>
      <c r="CA12" s="610"/>
      <c r="CB12" s="646"/>
      <c r="CD12" s="647" t="s">
        <v>251</v>
      </c>
      <c r="CE12" s="644"/>
      <c r="CF12" s="644"/>
      <c r="CG12" s="644"/>
      <c r="CH12" s="644"/>
      <c r="CI12" s="644"/>
      <c r="CJ12" s="644"/>
      <c r="CK12" s="644"/>
      <c r="CL12" s="644"/>
      <c r="CM12" s="644"/>
      <c r="CN12" s="644"/>
      <c r="CO12" s="644"/>
      <c r="CP12" s="644"/>
      <c r="CQ12" s="645"/>
      <c r="CR12" s="609">
        <v>156417</v>
      </c>
      <c r="CS12" s="610"/>
      <c r="CT12" s="610"/>
      <c r="CU12" s="610"/>
      <c r="CV12" s="610"/>
      <c r="CW12" s="610"/>
      <c r="CX12" s="610"/>
      <c r="CY12" s="611"/>
      <c r="CZ12" s="665">
        <v>2.8</v>
      </c>
      <c r="DA12" s="665"/>
      <c r="DB12" s="665"/>
      <c r="DC12" s="665"/>
      <c r="DD12" s="597">
        <v>9199</v>
      </c>
      <c r="DE12" s="610"/>
      <c r="DF12" s="610"/>
      <c r="DG12" s="610"/>
      <c r="DH12" s="610"/>
      <c r="DI12" s="610"/>
      <c r="DJ12" s="610"/>
      <c r="DK12" s="610"/>
      <c r="DL12" s="610"/>
      <c r="DM12" s="610"/>
      <c r="DN12" s="610"/>
      <c r="DO12" s="610"/>
      <c r="DP12" s="611"/>
      <c r="DQ12" s="597">
        <v>112784</v>
      </c>
      <c r="DR12" s="610"/>
      <c r="DS12" s="610"/>
      <c r="DT12" s="610"/>
      <c r="DU12" s="610"/>
      <c r="DV12" s="610"/>
      <c r="DW12" s="610"/>
      <c r="DX12" s="610"/>
      <c r="DY12" s="610"/>
      <c r="DZ12" s="610"/>
      <c r="EA12" s="610"/>
      <c r="EB12" s="610"/>
      <c r="EC12" s="646"/>
    </row>
    <row r="13" spans="2:143" ht="11.25" customHeight="1" x14ac:dyDescent="0.15">
      <c r="B13" s="606" t="s">
        <v>252</v>
      </c>
      <c r="C13" s="607"/>
      <c r="D13" s="607"/>
      <c r="E13" s="607"/>
      <c r="F13" s="607"/>
      <c r="G13" s="607"/>
      <c r="H13" s="607"/>
      <c r="I13" s="607"/>
      <c r="J13" s="607"/>
      <c r="K13" s="607"/>
      <c r="L13" s="607"/>
      <c r="M13" s="607"/>
      <c r="N13" s="607"/>
      <c r="O13" s="607"/>
      <c r="P13" s="607"/>
      <c r="Q13" s="608"/>
      <c r="R13" s="609" t="s">
        <v>172</v>
      </c>
      <c r="S13" s="610"/>
      <c r="T13" s="610"/>
      <c r="U13" s="610"/>
      <c r="V13" s="610"/>
      <c r="W13" s="610"/>
      <c r="X13" s="610"/>
      <c r="Y13" s="611"/>
      <c r="Z13" s="665" t="s">
        <v>172</v>
      </c>
      <c r="AA13" s="665"/>
      <c r="AB13" s="665"/>
      <c r="AC13" s="665"/>
      <c r="AD13" s="666" t="s">
        <v>172</v>
      </c>
      <c r="AE13" s="666"/>
      <c r="AF13" s="666"/>
      <c r="AG13" s="666"/>
      <c r="AH13" s="666"/>
      <c r="AI13" s="666"/>
      <c r="AJ13" s="666"/>
      <c r="AK13" s="666"/>
      <c r="AL13" s="612" t="s">
        <v>122</v>
      </c>
      <c r="AM13" s="613"/>
      <c r="AN13" s="613"/>
      <c r="AO13" s="667"/>
      <c r="AP13" s="606" t="s">
        <v>253</v>
      </c>
      <c r="AQ13" s="607"/>
      <c r="AR13" s="607"/>
      <c r="AS13" s="607"/>
      <c r="AT13" s="607"/>
      <c r="AU13" s="607"/>
      <c r="AV13" s="607"/>
      <c r="AW13" s="607"/>
      <c r="AX13" s="607"/>
      <c r="AY13" s="607"/>
      <c r="AZ13" s="607"/>
      <c r="BA13" s="607"/>
      <c r="BB13" s="607"/>
      <c r="BC13" s="607"/>
      <c r="BD13" s="607"/>
      <c r="BE13" s="607"/>
      <c r="BF13" s="608"/>
      <c r="BG13" s="609">
        <v>129561</v>
      </c>
      <c r="BH13" s="610"/>
      <c r="BI13" s="610"/>
      <c r="BJ13" s="610"/>
      <c r="BK13" s="610"/>
      <c r="BL13" s="610"/>
      <c r="BM13" s="610"/>
      <c r="BN13" s="611"/>
      <c r="BO13" s="665">
        <v>36.799999999999997</v>
      </c>
      <c r="BP13" s="665"/>
      <c r="BQ13" s="665"/>
      <c r="BR13" s="665"/>
      <c r="BS13" s="597" t="s">
        <v>122</v>
      </c>
      <c r="BT13" s="610"/>
      <c r="BU13" s="610"/>
      <c r="BV13" s="610"/>
      <c r="BW13" s="610"/>
      <c r="BX13" s="610"/>
      <c r="BY13" s="610"/>
      <c r="BZ13" s="610"/>
      <c r="CA13" s="610"/>
      <c r="CB13" s="646"/>
      <c r="CD13" s="647" t="s">
        <v>254</v>
      </c>
      <c r="CE13" s="644"/>
      <c r="CF13" s="644"/>
      <c r="CG13" s="644"/>
      <c r="CH13" s="644"/>
      <c r="CI13" s="644"/>
      <c r="CJ13" s="644"/>
      <c r="CK13" s="644"/>
      <c r="CL13" s="644"/>
      <c r="CM13" s="644"/>
      <c r="CN13" s="644"/>
      <c r="CO13" s="644"/>
      <c r="CP13" s="644"/>
      <c r="CQ13" s="645"/>
      <c r="CR13" s="609">
        <v>756668</v>
      </c>
      <c r="CS13" s="610"/>
      <c r="CT13" s="610"/>
      <c r="CU13" s="610"/>
      <c r="CV13" s="610"/>
      <c r="CW13" s="610"/>
      <c r="CX13" s="610"/>
      <c r="CY13" s="611"/>
      <c r="CZ13" s="665">
        <v>13.3</v>
      </c>
      <c r="DA13" s="665"/>
      <c r="DB13" s="665"/>
      <c r="DC13" s="665"/>
      <c r="DD13" s="597">
        <v>369472</v>
      </c>
      <c r="DE13" s="610"/>
      <c r="DF13" s="610"/>
      <c r="DG13" s="610"/>
      <c r="DH13" s="610"/>
      <c r="DI13" s="610"/>
      <c r="DJ13" s="610"/>
      <c r="DK13" s="610"/>
      <c r="DL13" s="610"/>
      <c r="DM13" s="610"/>
      <c r="DN13" s="610"/>
      <c r="DO13" s="610"/>
      <c r="DP13" s="611"/>
      <c r="DQ13" s="597">
        <v>373036</v>
      </c>
      <c r="DR13" s="610"/>
      <c r="DS13" s="610"/>
      <c r="DT13" s="610"/>
      <c r="DU13" s="610"/>
      <c r="DV13" s="610"/>
      <c r="DW13" s="610"/>
      <c r="DX13" s="610"/>
      <c r="DY13" s="610"/>
      <c r="DZ13" s="610"/>
      <c r="EA13" s="610"/>
      <c r="EB13" s="610"/>
      <c r="EC13" s="646"/>
    </row>
    <row r="14" spans="2:143" ht="11.25" customHeight="1" x14ac:dyDescent="0.15">
      <c r="B14" s="606" t="s">
        <v>255</v>
      </c>
      <c r="C14" s="607"/>
      <c r="D14" s="607"/>
      <c r="E14" s="607"/>
      <c r="F14" s="607"/>
      <c r="G14" s="607"/>
      <c r="H14" s="607"/>
      <c r="I14" s="607"/>
      <c r="J14" s="607"/>
      <c r="K14" s="607"/>
      <c r="L14" s="607"/>
      <c r="M14" s="607"/>
      <c r="N14" s="607"/>
      <c r="O14" s="607"/>
      <c r="P14" s="607"/>
      <c r="Q14" s="608"/>
      <c r="R14" s="609" t="s">
        <v>241</v>
      </c>
      <c r="S14" s="610"/>
      <c r="T14" s="610"/>
      <c r="U14" s="610"/>
      <c r="V14" s="610"/>
      <c r="W14" s="610"/>
      <c r="X14" s="610"/>
      <c r="Y14" s="611"/>
      <c r="Z14" s="665" t="s">
        <v>122</v>
      </c>
      <c r="AA14" s="665"/>
      <c r="AB14" s="665"/>
      <c r="AC14" s="665"/>
      <c r="AD14" s="666" t="s">
        <v>172</v>
      </c>
      <c r="AE14" s="666"/>
      <c r="AF14" s="666"/>
      <c r="AG14" s="666"/>
      <c r="AH14" s="666"/>
      <c r="AI14" s="666"/>
      <c r="AJ14" s="666"/>
      <c r="AK14" s="666"/>
      <c r="AL14" s="612" t="s">
        <v>122</v>
      </c>
      <c r="AM14" s="613"/>
      <c r="AN14" s="613"/>
      <c r="AO14" s="667"/>
      <c r="AP14" s="606" t="s">
        <v>256</v>
      </c>
      <c r="AQ14" s="607"/>
      <c r="AR14" s="607"/>
      <c r="AS14" s="607"/>
      <c r="AT14" s="607"/>
      <c r="AU14" s="607"/>
      <c r="AV14" s="607"/>
      <c r="AW14" s="607"/>
      <c r="AX14" s="607"/>
      <c r="AY14" s="607"/>
      <c r="AZ14" s="607"/>
      <c r="BA14" s="607"/>
      <c r="BB14" s="607"/>
      <c r="BC14" s="607"/>
      <c r="BD14" s="607"/>
      <c r="BE14" s="607"/>
      <c r="BF14" s="608"/>
      <c r="BG14" s="609">
        <v>8736</v>
      </c>
      <c r="BH14" s="610"/>
      <c r="BI14" s="610"/>
      <c r="BJ14" s="610"/>
      <c r="BK14" s="610"/>
      <c r="BL14" s="610"/>
      <c r="BM14" s="610"/>
      <c r="BN14" s="611"/>
      <c r="BO14" s="665">
        <v>2.5</v>
      </c>
      <c r="BP14" s="665"/>
      <c r="BQ14" s="665"/>
      <c r="BR14" s="665"/>
      <c r="BS14" s="597" t="s">
        <v>122</v>
      </c>
      <c r="BT14" s="610"/>
      <c r="BU14" s="610"/>
      <c r="BV14" s="610"/>
      <c r="BW14" s="610"/>
      <c r="BX14" s="610"/>
      <c r="BY14" s="610"/>
      <c r="BZ14" s="610"/>
      <c r="CA14" s="610"/>
      <c r="CB14" s="646"/>
      <c r="CD14" s="647" t="s">
        <v>257</v>
      </c>
      <c r="CE14" s="644"/>
      <c r="CF14" s="644"/>
      <c r="CG14" s="644"/>
      <c r="CH14" s="644"/>
      <c r="CI14" s="644"/>
      <c r="CJ14" s="644"/>
      <c r="CK14" s="644"/>
      <c r="CL14" s="644"/>
      <c r="CM14" s="644"/>
      <c r="CN14" s="644"/>
      <c r="CO14" s="644"/>
      <c r="CP14" s="644"/>
      <c r="CQ14" s="645"/>
      <c r="CR14" s="609">
        <v>162593</v>
      </c>
      <c r="CS14" s="610"/>
      <c r="CT14" s="610"/>
      <c r="CU14" s="610"/>
      <c r="CV14" s="610"/>
      <c r="CW14" s="610"/>
      <c r="CX14" s="610"/>
      <c r="CY14" s="611"/>
      <c r="CZ14" s="665">
        <v>2.9</v>
      </c>
      <c r="DA14" s="665"/>
      <c r="DB14" s="665"/>
      <c r="DC14" s="665"/>
      <c r="DD14" s="597" t="s">
        <v>122</v>
      </c>
      <c r="DE14" s="610"/>
      <c r="DF14" s="610"/>
      <c r="DG14" s="610"/>
      <c r="DH14" s="610"/>
      <c r="DI14" s="610"/>
      <c r="DJ14" s="610"/>
      <c r="DK14" s="610"/>
      <c r="DL14" s="610"/>
      <c r="DM14" s="610"/>
      <c r="DN14" s="610"/>
      <c r="DO14" s="610"/>
      <c r="DP14" s="611"/>
      <c r="DQ14" s="597">
        <v>161593</v>
      </c>
      <c r="DR14" s="610"/>
      <c r="DS14" s="610"/>
      <c r="DT14" s="610"/>
      <c r="DU14" s="610"/>
      <c r="DV14" s="610"/>
      <c r="DW14" s="610"/>
      <c r="DX14" s="610"/>
      <c r="DY14" s="610"/>
      <c r="DZ14" s="610"/>
      <c r="EA14" s="610"/>
      <c r="EB14" s="610"/>
      <c r="EC14" s="646"/>
    </row>
    <row r="15" spans="2:143" ht="11.25" customHeight="1" x14ac:dyDescent="0.15">
      <c r="B15" s="606" t="s">
        <v>258</v>
      </c>
      <c r="C15" s="607"/>
      <c r="D15" s="607"/>
      <c r="E15" s="607"/>
      <c r="F15" s="607"/>
      <c r="G15" s="607"/>
      <c r="H15" s="607"/>
      <c r="I15" s="607"/>
      <c r="J15" s="607"/>
      <c r="K15" s="607"/>
      <c r="L15" s="607"/>
      <c r="M15" s="607"/>
      <c r="N15" s="607"/>
      <c r="O15" s="607"/>
      <c r="P15" s="607"/>
      <c r="Q15" s="608"/>
      <c r="R15" s="609">
        <v>15378</v>
      </c>
      <c r="S15" s="610"/>
      <c r="T15" s="610"/>
      <c r="U15" s="610"/>
      <c r="V15" s="610"/>
      <c r="W15" s="610"/>
      <c r="X15" s="610"/>
      <c r="Y15" s="611"/>
      <c r="Z15" s="665">
        <v>0.3</v>
      </c>
      <c r="AA15" s="665"/>
      <c r="AB15" s="665"/>
      <c r="AC15" s="665"/>
      <c r="AD15" s="666">
        <v>15378</v>
      </c>
      <c r="AE15" s="666"/>
      <c r="AF15" s="666"/>
      <c r="AG15" s="666"/>
      <c r="AH15" s="666"/>
      <c r="AI15" s="666"/>
      <c r="AJ15" s="666"/>
      <c r="AK15" s="666"/>
      <c r="AL15" s="612">
        <v>0.6</v>
      </c>
      <c r="AM15" s="613"/>
      <c r="AN15" s="613"/>
      <c r="AO15" s="667"/>
      <c r="AP15" s="606" t="s">
        <v>259</v>
      </c>
      <c r="AQ15" s="607"/>
      <c r="AR15" s="607"/>
      <c r="AS15" s="607"/>
      <c r="AT15" s="607"/>
      <c r="AU15" s="607"/>
      <c r="AV15" s="607"/>
      <c r="AW15" s="607"/>
      <c r="AX15" s="607"/>
      <c r="AY15" s="607"/>
      <c r="AZ15" s="607"/>
      <c r="BA15" s="607"/>
      <c r="BB15" s="607"/>
      <c r="BC15" s="607"/>
      <c r="BD15" s="607"/>
      <c r="BE15" s="607"/>
      <c r="BF15" s="608"/>
      <c r="BG15" s="609">
        <v>23303</v>
      </c>
      <c r="BH15" s="610"/>
      <c r="BI15" s="610"/>
      <c r="BJ15" s="610"/>
      <c r="BK15" s="610"/>
      <c r="BL15" s="610"/>
      <c r="BM15" s="610"/>
      <c r="BN15" s="611"/>
      <c r="BO15" s="665">
        <v>6.6</v>
      </c>
      <c r="BP15" s="665"/>
      <c r="BQ15" s="665"/>
      <c r="BR15" s="665"/>
      <c r="BS15" s="597" t="s">
        <v>172</v>
      </c>
      <c r="BT15" s="610"/>
      <c r="BU15" s="610"/>
      <c r="BV15" s="610"/>
      <c r="BW15" s="610"/>
      <c r="BX15" s="610"/>
      <c r="BY15" s="610"/>
      <c r="BZ15" s="610"/>
      <c r="CA15" s="610"/>
      <c r="CB15" s="646"/>
      <c r="CD15" s="647" t="s">
        <v>260</v>
      </c>
      <c r="CE15" s="644"/>
      <c r="CF15" s="644"/>
      <c r="CG15" s="644"/>
      <c r="CH15" s="644"/>
      <c r="CI15" s="644"/>
      <c r="CJ15" s="644"/>
      <c r="CK15" s="644"/>
      <c r="CL15" s="644"/>
      <c r="CM15" s="644"/>
      <c r="CN15" s="644"/>
      <c r="CO15" s="644"/>
      <c r="CP15" s="644"/>
      <c r="CQ15" s="645"/>
      <c r="CR15" s="609">
        <v>534677</v>
      </c>
      <c r="CS15" s="610"/>
      <c r="CT15" s="610"/>
      <c r="CU15" s="610"/>
      <c r="CV15" s="610"/>
      <c r="CW15" s="610"/>
      <c r="CX15" s="610"/>
      <c r="CY15" s="611"/>
      <c r="CZ15" s="665">
        <v>9.4</v>
      </c>
      <c r="DA15" s="665"/>
      <c r="DB15" s="665"/>
      <c r="DC15" s="665"/>
      <c r="DD15" s="597">
        <v>243204</v>
      </c>
      <c r="DE15" s="610"/>
      <c r="DF15" s="610"/>
      <c r="DG15" s="610"/>
      <c r="DH15" s="610"/>
      <c r="DI15" s="610"/>
      <c r="DJ15" s="610"/>
      <c r="DK15" s="610"/>
      <c r="DL15" s="610"/>
      <c r="DM15" s="610"/>
      <c r="DN15" s="610"/>
      <c r="DO15" s="610"/>
      <c r="DP15" s="611"/>
      <c r="DQ15" s="597">
        <v>304367</v>
      </c>
      <c r="DR15" s="610"/>
      <c r="DS15" s="610"/>
      <c r="DT15" s="610"/>
      <c r="DU15" s="610"/>
      <c r="DV15" s="610"/>
      <c r="DW15" s="610"/>
      <c r="DX15" s="610"/>
      <c r="DY15" s="610"/>
      <c r="DZ15" s="610"/>
      <c r="EA15" s="610"/>
      <c r="EB15" s="610"/>
      <c r="EC15" s="646"/>
    </row>
    <row r="16" spans="2:143" ht="11.25" customHeight="1" x14ac:dyDescent="0.15">
      <c r="B16" s="606" t="s">
        <v>261</v>
      </c>
      <c r="C16" s="607"/>
      <c r="D16" s="607"/>
      <c r="E16" s="607"/>
      <c r="F16" s="607"/>
      <c r="G16" s="607"/>
      <c r="H16" s="607"/>
      <c r="I16" s="607"/>
      <c r="J16" s="607"/>
      <c r="K16" s="607"/>
      <c r="L16" s="607"/>
      <c r="M16" s="607"/>
      <c r="N16" s="607"/>
      <c r="O16" s="607"/>
      <c r="P16" s="607"/>
      <c r="Q16" s="608"/>
      <c r="R16" s="609" t="s">
        <v>172</v>
      </c>
      <c r="S16" s="610"/>
      <c r="T16" s="610"/>
      <c r="U16" s="610"/>
      <c r="V16" s="610"/>
      <c r="W16" s="610"/>
      <c r="X16" s="610"/>
      <c r="Y16" s="611"/>
      <c r="Z16" s="665" t="s">
        <v>122</v>
      </c>
      <c r="AA16" s="665"/>
      <c r="AB16" s="665"/>
      <c r="AC16" s="665"/>
      <c r="AD16" s="666" t="s">
        <v>122</v>
      </c>
      <c r="AE16" s="666"/>
      <c r="AF16" s="666"/>
      <c r="AG16" s="666"/>
      <c r="AH16" s="666"/>
      <c r="AI16" s="666"/>
      <c r="AJ16" s="666"/>
      <c r="AK16" s="666"/>
      <c r="AL16" s="612" t="s">
        <v>122</v>
      </c>
      <c r="AM16" s="613"/>
      <c r="AN16" s="613"/>
      <c r="AO16" s="667"/>
      <c r="AP16" s="606" t="s">
        <v>262</v>
      </c>
      <c r="AQ16" s="607"/>
      <c r="AR16" s="607"/>
      <c r="AS16" s="607"/>
      <c r="AT16" s="607"/>
      <c r="AU16" s="607"/>
      <c r="AV16" s="607"/>
      <c r="AW16" s="607"/>
      <c r="AX16" s="607"/>
      <c r="AY16" s="607"/>
      <c r="AZ16" s="607"/>
      <c r="BA16" s="607"/>
      <c r="BB16" s="607"/>
      <c r="BC16" s="607"/>
      <c r="BD16" s="607"/>
      <c r="BE16" s="607"/>
      <c r="BF16" s="608"/>
      <c r="BG16" s="609" t="s">
        <v>122</v>
      </c>
      <c r="BH16" s="610"/>
      <c r="BI16" s="610"/>
      <c r="BJ16" s="610"/>
      <c r="BK16" s="610"/>
      <c r="BL16" s="610"/>
      <c r="BM16" s="610"/>
      <c r="BN16" s="611"/>
      <c r="BO16" s="665" t="s">
        <v>122</v>
      </c>
      <c r="BP16" s="665"/>
      <c r="BQ16" s="665"/>
      <c r="BR16" s="665"/>
      <c r="BS16" s="597" t="s">
        <v>241</v>
      </c>
      <c r="BT16" s="610"/>
      <c r="BU16" s="610"/>
      <c r="BV16" s="610"/>
      <c r="BW16" s="610"/>
      <c r="BX16" s="610"/>
      <c r="BY16" s="610"/>
      <c r="BZ16" s="610"/>
      <c r="CA16" s="610"/>
      <c r="CB16" s="646"/>
      <c r="CD16" s="647" t="s">
        <v>263</v>
      </c>
      <c r="CE16" s="644"/>
      <c r="CF16" s="644"/>
      <c r="CG16" s="644"/>
      <c r="CH16" s="644"/>
      <c r="CI16" s="644"/>
      <c r="CJ16" s="644"/>
      <c r="CK16" s="644"/>
      <c r="CL16" s="644"/>
      <c r="CM16" s="644"/>
      <c r="CN16" s="644"/>
      <c r="CO16" s="644"/>
      <c r="CP16" s="644"/>
      <c r="CQ16" s="645"/>
      <c r="CR16" s="609">
        <v>43608</v>
      </c>
      <c r="CS16" s="610"/>
      <c r="CT16" s="610"/>
      <c r="CU16" s="610"/>
      <c r="CV16" s="610"/>
      <c r="CW16" s="610"/>
      <c r="CX16" s="610"/>
      <c r="CY16" s="611"/>
      <c r="CZ16" s="665">
        <v>0.8</v>
      </c>
      <c r="DA16" s="665"/>
      <c r="DB16" s="665"/>
      <c r="DC16" s="665"/>
      <c r="DD16" s="597" t="s">
        <v>122</v>
      </c>
      <c r="DE16" s="610"/>
      <c r="DF16" s="610"/>
      <c r="DG16" s="610"/>
      <c r="DH16" s="610"/>
      <c r="DI16" s="610"/>
      <c r="DJ16" s="610"/>
      <c r="DK16" s="610"/>
      <c r="DL16" s="610"/>
      <c r="DM16" s="610"/>
      <c r="DN16" s="610"/>
      <c r="DO16" s="610"/>
      <c r="DP16" s="611"/>
      <c r="DQ16" s="597">
        <v>43608</v>
      </c>
      <c r="DR16" s="610"/>
      <c r="DS16" s="610"/>
      <c r="DT16" s="610"/>
      <c r="DU16" s="610"/>
      <c r="DV16" s="610"/>
      <c r="DW16" s="610"/>
      <c r="DX16" s="610"/>
      <c r="DY16" s="610"/>
      <c r="DZ16" s="610"/>
      <c r="EA16" s="610"/>
      <c r="EB16" s="610"/>
      <c r="EC16" s="646"/>
    </row>
    <row r="17" spans="2:133" ht="11.25" customHeight="1" x14ac:dyDescent="0.15">
      <c r="B17" s="606" t="s">
        <v>264</v>
      </c>
      <c r="C17" s="607"/>
      <c r="D17" s="607"/>
      <c r="E17" s="607"/>
      <c r="F17" s="607"/>
      <c r="G17" s="607"/>
      <c r="H17" s="607"/>
      <c r="I17" s="607"/>
      <c r="J17" s="607"/>
      <c r="K17" s="607"/>
      <c r="L17" s="607"/>
      <c r="M17" s="607"/>
      <c r="N17" s="607"/>
      <c r="O17" s="607"/>
      <c r="P17" s="607"/>
      <c r="Q17" s="608"/>
      <c r="R17" s="609">
        <v>465</v>
      </c>
      <c r="S17" s="610"/>
      <c r="T17" s="610"/>
      <c r="U17" s="610"/>
      <c r="V17" s="610"/>
      <c r="W17" s="610"/>
      <c r="X17" s="610"/>
      <c r="Y17" s="611"/>
      <c r="Z17" s="665">
        <v>0</v>
      </c>
      <c r="AA17" s="665"/>
      <c r="AB17" s="665"/>
      <c r="AC17" s="665"/>
      <c r="AD17" s="666">
        <v>465</v>
      </c>
      <c r="AE17" s="666"/>
      <c r="AF17" s="666"/>
      <c r="AG17" s="666"/>
      <c r="AH17" s="666"/>
      <c r="AI17" s="666"/>
      <c r="AJ17" s="666"/>
      <c r="AK17" s="666"/>
      <c r="AL17" s="612">
        <v>0</v>
      </c>
      <c r="AM17" s="613"/>
      <c r="AN17" s="613"/>
      <c r="AO17" s="667"/>
      <c r="AP17" s="606" t="s">
        <v>265</v>
      </c>
      <c r="AQ17" s="607"/>
      <c r="AR17" s="607"/>
      <c r="AS17" s="607"/>
      <c r="AT17" s="607"/>
      <c r="AU17" s="607"/>
      <c r="AV17" s="607"/>
      <c r="AW17" s="607"/>
      <c r="AX17" s="607"/>
      <c r="AY17" s="607"/>
      <c r="AZ17" s="607"/>
      <c r="BA17" s="607"/>
      <c r="BB17" s="607"/>
      <c r="BC17" s="607"/>
      <c r="BD17" s="607"/>
      <c r="BE17" s="607"/>
      <c r="BF17" s="608"/>
      <c r="BG17" s="609" t="s">
        <v>122</v>
      </c>
      <c r="BH17" s="610"/>
      <c r="BI17" s="610"/>
      <c r="BJ17" s="610"/>
      <c r="BK17" s="610"/>
      <c r="BL17" s="610"/>
      <c r="BM17" s="610"/>
      <c r="BN17" s="611"/>
      <c r="BO17" s="665" t="s">
        <v>122</v>
      </c>
      <c r="BP17" s="665"/>
      <c r="BQ17" s="665"/>
      <c r="BR17" s="665"/>
      <c r="BS17" s="597" t="s">
        <v>122</v>
      </c>
      <c r="BT17" s="610"/>
      <c r="BU17" s="610"/>
      <c r="BV17" s="610"/>
      <c r="BW17" s="610"/>
      <c r="BX17" s="610"/>
      <c r="BY17" s="610"/>
      <c r="BZ17" s="610"/>
      <c r="CA17" s="610"/>
      <c r="CB17" s="646"/>
      <c r="CD17" s="647" t="s">
        <v>266</v>
      </c>
      <c r="CE17" s="644"/>
      <c r="CF17" s="644"/>
      <c r="CG17" s="644"/>
      <c r="CH17" s="644"/>
      <c r="CI17" s="644"/>
      <c r="CJ17" s="644"/>
      <c r="CK17" s="644"/>
      <c r="CL17" s="644"/>
      <c r="CM17" s="644"/>
      <c r="CN17" s="644"/>
      <c r="CO17" s="644"/>
      <c r="CP17" s="644"/>
      <c r="CQ17" s="645"/>
      <c r="CR17" s="609">
        <v>654186</v>
      </c>
      <c r="CS17" s="610"/>
      <c r="CT17" s="610"/>
      <c r="CU17" s="610"/>
      <c r="CV17" s="610"/>
      <c r="CW17" s="610"/>
      <c r="CX17" s="610"/>
      <c r="CY17" s="611"/>
      <c r="CZ17" s="665">
        <v>11.5</v>
      </c>
      <c r="DA17" s="665"/>
      <c r="DB17" s="665"/>
      <c r="DC17" s="665"/>
      <c r="DD17" s="597" t="s">
        <v>122</v>
      </c>
      <c r="DE17" s="610"/>
      <c r="DF17" s="610"/>
      <c r="DG17" s="610"/>
      <c r="DH17" s="610"/>
      <c r="DI17" s="610"/>
      <c r="DJ17" s="610"/>
      <c r="DK17" s="610"/>
      <c r="DL17" s="610"/>
      <c r="DM17" s="610"/>
      <c r="DN17" s="610"/>
      <c r="DO17" s="610"/>
      <c r="DP17" s="611"/>
      <c r="DQ17" s="597">
        <v>604936</v>
      </c>
      <c r="DR17" s="610"/>
      <c r="DS17" s="610"/>
      <c r="DT17" s="610"/>
      <c r="DU17" s="610"/>
      <c r="DV17" s="610"/>
      <c r="DW17" s="610"/>
      <c r="DX17" s="610"/>
      <c r="DY17" s="610"/>
      <c r="DZ17" s="610"/>
      <c r="EA17" s="610"/>
      <c r="EB17" s="610"/>
      <c r="EC17" s="646"/>
    </row>
    <row r="18" spans="2:133" ht="11.25" customHeight="1" x14ac:dyDescent="0.15">
      <c r="B18" s="606" t="s">
        <v>267</v>
      </c>
      <c r="C18" s="607"/>
      <c r="D18" s="607"/>
      <c r="E18" s="607"/>
      <c r="F18" s="607"/>
      <c r="G18" s="607"/>
      <c r="H18" s="607"/>
      <c r="I18" s="607"/>
      <c r="J18" s="607"/>
      <c r="K18" s="607"/>
      <c r="L18" s="607"/>
      <c r="M18" s="607"/>
      <c r="N18" s="607"/>
      <c r="O18" s="607"/>
      <c r="P18" s="607"/>
      <c r="Q18" s="608"/>
      <c r="R18" s="609">
        <v>2320887</v>
      </c>
      <c r="S18" s="610"/>
      <c r="T18" s="610"/>
      <c r="U18" s="610"/>
      <c r="V18" s="610"/>
      <c r="W18" s="610"/>
      <c r="X18" s="610"/>
      <c r="Y18" s="611"/>
      <c r="Z18" s="665">
        <v>39.9</v>
      </c>
      <c r="AA18" s="665"/>
      <c r="AB18" s="665"/>
      <c r="AC18" s="665"/>
      <c r="AD18" s="666">
        <v>2092814</v>
      </c>
      <c r="AE18" s="666"/>
      <c r="AF18" s="666"/>
      <c r="AG18" s="666"/>
      <c r="AH18" s="666"/>
      <c r="AI18" s="666"/>
      <c r="AJ18" s="666"/>
      <c r="AK18" s="666"/>
      <c r="AL18" s="612">
        <v>80.900000000000006</v>
      </c>
      <c r="AM18" s="613"/>
      <c r="AN18" s="613"/>
      <c r="AO18" s="667"/>
      <c r="AP18" s="606" t="s">
        <v>268</v>
      </c>
      <c r="AQ18" s="607"/>
      <c r="AR18" s="607"/>
      <c r="AS18" s="607"/>
      <c r="AT18" s="607"/>
      <c r="AU18" s="607"/>
      <c r="AV18" s="607"/>
      <c r="AW18" s="607"/>
      <c r="AX18" s="607"/>
      <c r="AY18" s="607"/>
      <c r="AZ18" s="607"/>
      <c r="BA18" s="607"/>
      <c r="BB18" s="607"/>
      <c r="BC18" s="607"/>
      <c r="BD18" s="607"/>
      <c r="BE18" s="607"/>
      <c r="BF18" s="608"/>
      <c r="BG18" s="609" t="s">
        <v>122</v>
      </c>
      <c r="BH18" s="610"/>
      <c r="BI18" s="610"/>
      <c r="BJ18" s="610"/>
      <c r="BK18" s="610"/>
      <c r="BL18" s="610"/>
      <c r="BM18" s="610"/>
      <c r="BN18" s="611"/>
      <c r="BO18" s="665" t="s">
        <v>122</v>
      </c>
      <c r="BP18" s="665"/>
      <c r="BQ18" s="665"/>
      <c r="BR18" s="665"/>
      <c r="BS18" s="597" t="s">
        <v>122</v>
      </c>
      <c r="BT18" s="610"/>
      <c r="BU18" s="610"/>
      <c r="BV18" s="610"/>
      <c r="BW18" s="610"/>
      <c r="BX18" s="610"/>
      <c r="BY18" s="610"/>
      <c r="BZ18" s="610"/>
      <c r="CA18" s="610"/>
      <c r="CB18" s="646"/>
      <c r="CD18" s="647" t="s">
        <v>269</v>
      </c>
      <c r="CE18" s="644"/>
      <c r="CF18" s="644"/>
      <c r="CG18" s="644"/>
      <c r="CH18" s="644"/>
      <c r="CI18" s="644"/>
      <c r="CJ18" s="644"/>
      <c r="CK18" s="644"/>
      <c r="CL18" s="644"/>
      <c r="CM18" s="644"/>
      <c r="CN18" s="644"/>
      <c r="CO18" s="644"/>
      <c r="CP18" s="644"/>
      <c r="CQ18" s="645"/>
      <c r="CR18" s="609" t="s">
        <v>122</v>
      </c>
      <c r="CS18" s="610"/>
      <c r="CT18" s="610"/>
      <c r="CU18" s="610"/>
      <c r="CV18" s="610"/>
      <c r="CW18" s="610"/>
      <c r="CX18" s="610"/>
      <c r="CY18" s="611"/>
      <c r="CZ18" s="665" t="s">
        <v>241</v>
      </c>
      <c r="DA18" s="665"/>
      <c r="DB18" s="665"/>
      <c r="DC18" s="665"/>
      <c r="DD18" s="597" t="s">
        <v>122</v>
      </c>
      <c r="DE18" s="610"/>
      <c r="DF18" s="610"/>
      <c r="DG18" s="610"/>
      <c r="DH18" s="610"/>
      <c r="DI18" s="610"/>
      <c r="DJ18" s="610"/>
      <c r="DK18" s="610"/>
      <c r="DL18" s="610"/>
      <c r="DM18" s="610"/>
      <c r="DN18" s="610"/>
      <c r="DO18" s="610"/>
      <c r="DP18" s="611"/>
      <c r="DQ18" s="597" t="s">
        <v>122</v>
      </c>
      <c r="DR18" s="610"/>
      <c r="DS18" s="610"/>
      <c r="DT18" s="610"/>
      <c r="DU18" s="610"/>
      <c r="DV18" s="610"/>
      <c r="DW18" s="610"/>
      <c r="DX18" s="610"/>
      <c r="DY18" s="610"/>
      <c r="DZ18" s="610"/>
      <c r="EA18" s="610"/>
      <c r="EB18" s="610"/>
      <c r="EC18" s="646"/>
    </row>
    <row r="19" spans="2:133" ht="11.25" customHeight="1" x14ac:dyDescent="0.15">
      <c r="B19" s="606" t="s">
        <v>270</v>
      </c>
      <c r="C19" s="607"/>
      <c r="D19" s="607"/>
      <c r="E19" s="607"/>
      <c r="F19" s="607"/>
      <c r="G19" s="607"/>
      <c r="H19" s="607"/>
      <c r="I19" s="607"/>
      <c r="J19" s="607"/>
      <c r="K19" s="607"/>
      <c r="L19" s="607"/>
      <c r="M19" s="607"/>
      <c r="N19" s="607"/>
      <c r="O19" s="607"/>
      <c r="P19" s="607"/>
      <c r="Q19" s="608"/>
      <c r="R19" s="609">
        <v>2092814</v>
      </c>
      <c r="S19" s="610"/>
      <c r="T19" s="610"/>
      <c r="U19" s="610"/>
      <c r="V19" s="610"/>
      <c r="W19" s="610"/>
      <c r="X19" s="610"/>
      <c r="Y19" s="611"/>
      <c r="Z19" s="665">
        <v>36</v>
      </c>
      <c r="AA19" s="665"/>
      <c r="AB19" s="665"/>
      <c r="AC19" s="665"/>
      <c r="AD19" s="666">
        <v>2092814</v>
      </c>
      <c r="AE19" s="666"/>
      <c r="AF19" s="666"/>
      <c r="AG19" s="666"/>
      <c r="AH19" s="666"/>
      <c r="AI19" s="666"/>
      <c r="AJ19" s="666"/>
      <c r="AK19" s="666"/>
      <c r="AL19" s="612">
        <v>80.900000000000006</v>
      </c>
      <c r="AM19" s="613"/>
      <c r="AN19" s="613"/>
      <c r="AO19" s="667"/>
      <c r="AP19" s="606" t="s">
        <v>271</v>
      </c>
      <c r="AQ19" s="607"/>
      <c r="AR19" s="607"/>
      <c r="AS19" s="607"/>
      <c r="AT19" s="607"/>
      <c r="AU19" s="607"/>
      <c r="AV19" s="607"/>
      <c r="AW19" s="607"/>
      <c r="AX19" s="607"/>
      <c r="AY19" s="607"/>
      <c r="AZ19" s="607"/>
      <c r="BA19" s="607"/>
      <c r="BB19" s="607"/>
      <c r="BC19" s="607"/>
      <c r="BD19" s="607"/>
      <c r="BE19" s="607"/>
      <c r="BF19" s="608"/>
      <c r="BG19" s="609">
        <v>4575</v>
      </c>
      <c r="BH19" s="610"/>
      <c r="BI19" s="610"/>
      <c r="BJ19" s="610"/>
      <c r="BK19" s="610"/>
      <c r="BL19" s="610"/>
      <c r="BM19" s="610"/>
      <c r="BN19" s="611"/>
      <c r="BO19" s="665">
        <v>1.3</v>
      </c>
      <c r="BP19" s="665"/>
      <c r="BQ19" s="665"/>
      <c r="BR19" s="665"/>
      <c r="BS19" s="597" t="s">
        <v>122</v>
      </c>
      <c r="BT19" s="610"/>
      <c r="BU19" s="610"/>
      <c r="BV19" s="610"/>
      <c r="BW19" s="610"/>
      <c r="BX19" s="610"/>
      <c r="BY19" s="610"/>
      <c r="BZ19" s="610"/>
      <c r="CA19" s="610"/>
      <c r="CB19" s="646"/>
      <c r="CD19" s="647" t="s">
        <v>272</v>
      </c>
      <c r="CE19" s="644"/>
      <c r="CF19" s="644"/>
      <c r="CG19" s="644"/>
      <c r="CH19" s="644"/>
      <c r="CI19" s="644"/>
      <c r="CJ19" s="644"/>
      <c r="CK19" s="644"/>
      <c r="CL19" s="644"/>
      <c r="CM19" s="644"/>
      <c r="CN19" s="644"/>
      <c r="CO19" s="644"/>
      <c r="CP19" s="644"/>
      <c r="CQ19" s="645"/>
      <c r="CR19" s="609" t="s">
        <v>241</v>
      </c>
      <c r="CS19" s="610"/>
      <c r="CT19" s="610"/>
      <c r="CU19" s="610"/>
      <c r="CV19" s="610"/>
      <c r="CW19" s="610"/>
      <c r="CX19" s="610"/>
      <c r="CY19" s="611"/>
      <c r="CZ19" s="665" t="s">
        <v>172</v>
      </c>
      <c r="DA19" s="665"/>
      <c r="DB19" s="665"/>
      <c r="DC19" s="665"/>
      <c r="DD19" s="597" t="s">
        <v>122</v>
      </c>
      <c r="DE19" s="610"/>
      <c r="DF19" s="610"/>
      <c r="DG19" s="610"/>
      <c r="DH19" s="610"/>
      <c r="DI19" s="610"/>
      <c r="DJ19" s="610"/>
      <c r="DK19" s="610"/>
      <c r="DL19" s="610"/>
      <c r="DM19" s="610"/>
      <c r="DN19" s="610"/>
      <c r="DO19" s="610"/>
      <c r="DP19" s="611"/>
      <c r="DQ19" s="597" t="s">
        <v>172</v>
      </c>
      <c r="DR19" s="610"/>
      <c r="DS19" s="610"/>
      <c r="DT19" s="610"/>
      <c r="DU19" s="610"/>
      <c r="DV19" s="610"/>
      <c r="DW19" s="610"/>
      <c r="DX19" s="610"/>
      <c r="DY19" s="610"/>
      <c r="DZ19" s="610"/>
      <c r="EA19" s="610"/>
      <c r="EB19" s="610"/>
      <c r="EC19" s="646"/>
    </row>
    <row r="20" spans="2:133" ht="11.25" customHeight="1" x14ac:dyDescent="0.15">
      <c r="B20" s="606" t="s">
        <v>273</v>
      </c>
      <c r="C20" s="607"/>
      <c r="D20" s="607"/>
      <c r="E20" s="607"/>
      <c r="F20" s="607"/>
      <c r="G20" s="607"/>
      <c r="H20" s="607"/>
      <c r="I20" s="607"/>
      <c r="J20" s="607"/>
      <c r="K20" s="607"/>
      <c r="L20" s="607"/>
      <c r="M20" s="607"/>
      <c r="N20" s="607"/>
      <c r="O20" s="607"/>
      <c r="P20" s="607"/>
      <c r="Q20" s="608"/>
      <c r="R20" s="609">
        <v>228073</v>
      </c>
      <c r="S20" s="610"/>
      <c r="T20" s="610"/>
      <c r="U20" s="610"/>
      <c r="V20" s="610"/>
      <c r="W20" s="610"/>
      <c r="X20" s="610"/>
      <c r="Y20" s="611"/>
      <c r="Z20" s="665">
        <v>3.9</v>
      </c>
      <c r="AA20" s="665"/>
      <c r="AB20" s="665"/>
      <c r="AC20" s="665"/>
      <c r="AD20" s="666" t="s">
        <v>122</v>
      </c>
      <c r="AE20" s="666"/>
      <c r="AF20" s="666"/>
      <c r="AG20" s="666"/>
      <c r="AH20" s="666"/>
      <c r="AI20" s="666"/>
      <c r="AJ20" s="666"/>
      <c r="AK20" s="666"/>
      <c r="AL20" s="612" t="s">
        <v>122</v>
      </c>
      <c r="AM20" s="613"/>
      <c r="AN20" s="613"/>
      <c r="AO20" s="667"/>
      <c r="AP20" s="606" t="s">
        <v>274</v>
      </c>
      <c r="AQ20" s="607"/>
      <c r="AR20" s="607"/>
      <c r="AS20" s="607"/>
      <c r="AT20" s="607"/>
      <c r="AU20" s="607"/>
      <c r="AV20" s="607"/>
      <c r="AW20" s="607"/>
      <c r="AX20" s="607"/>
      <c r="AY20" s="607"/>
      <c r="AZ20" s="607"/>
      <c r="BA20" s="607"/>
      <c r="BB20" s="607"/>
      <c r="BC20" s="607"/>
      <c r="BD20" s="607"/>
      <c r="BE20" s="607"/>
      <c r="BF20" s="608"/>
      <c r="BG20" s="609">
        <v>4575</v>
      </c>
      <c r="BH20" s="610"/>
      <c r="BI20" s="610"/>
      <c r="BJ20" s="610"/>
      <c r="BK20" s="610"/>
      <c r="BL20" s="610"/>
      <c r="BM20" s="610"/>
      <c r="BN20" s="611"/>
      <c r="BO20" s="665">
        <v>1.3</v>
      </c>
      <c r="BP20" s="665"/>
      <c r="BQ20" s="665"/>
      <c r="BR20" s="665"/>
      <c r="BS20" s="597" t="s">
        <v>241</v>
      </c>
      <c r="BT20" s="610"/>
      <c r="BU20" s="610"/>
      <c r="BV20" s="610"/>
      <c r="BW20" s="610"/>
      <c r="BX20" s="610"/>
      <c r="BY20" s="610"/>
      <c r="BZ20" s="610"/>
      <c r="CA20" s="610"/>
      <c r="CB20" s="646"/>
      <c r="CD20" s="647" t="s">
        <v>275</v>
      </c>
      <c r="CE20" s="644"/>
      <c r="CF20" s="644"/>
      <c r="CG20" s="644"/>
      <c r="CH20" s="644"/>
      <c r="CI20" s="644"/>
      <c r="CJ20" s="644"/>
      <c r="CK20" s="644"/>
      <c r="CL20" s="644"/>
      <c r="CM20" s="644"/>
      <c r="CN20" s="644"/>
      <c r="CO20" s="644"/>
      <c r="CP20" s="644"/>
      <c r="CQ20" s="645"/>
      <c r="CR20" s="609">
        <v>5668745</v>
      </c>
      <c r="CS20" s="610"/>
      <c r="CT20" s="610"/>
      <c r="CU20" s="610"/>
      <c r="CV20" s="610"/>
      <c r="CW20" s="610"/>
      <c r="CX20" s="610"/>
      <c r="CY20" s="611"/>
      <c r="CZ20" s="665">
        <v>100</v>
      </c>
      <c r="DA20" s="665"/>
      <c r="DB20" s="665"/>
      <c r="DC20" s="665"/>
      <c r="DD20" s="597">
        <v>2257725</v>
      </c>
      <c r="DE20" s="610"/>
      <c r="DF20" s="610"/>
      <c r="DG20" s="610"/>
      <c r="DH20" s="610"/>
      <c r="DI20" s="610"/>
      <c r="DJ20" s="610"/>
      <c r="DK20" s="610"/>
      <c r="DL20" s="610"/>
      <c r="DM20" s="610"/>
      <c r="DN20" s="610"/>
      <c r="DO20" s="610"/>
      <c r="DP20" s="611"/>
      <c r="DQ20" s="597">
        <v>2880470</v>
      </c>
      <c r="DR20" s="610"/>
      <c r="DS20" s="610"/>
      <c r="DT20" s="610"/>
      <c r="DU20" s="610"/>
      <c r="DV20" s="610"/>
      <c r="DW20" s="610"/>
      <c r="DX20" s="610"/>
      <c r="DY20" s="610"/>
      <c r="DZ20" s="610"/>
      <c r="EA20" s="610"/>
      <c r="EB20" s="610"/>
      <c r="EC20" s="646"/>
    </row>
    <row r="21" spans="2:133" ht="11.25" customHeight="1" x14ac:dyDescent="0.15">
      <c r="B21" s="606" t="s">
        <v>276</v>
      </c>
      <c r="C21" s="607"/>
      <c r="D21" s="607"/>
      <c r="E21" s="607"/>
      <c r="F21" s="607"/>
      <c r="G21" s="607"/>
      <c r="H21" s="607"/>
      <c r="I21" s="607"/>
      <c r="J21" s="607"/>
      <c r="K21" s="607"/>
      <c r="L21" s="607"/>
      <c r="M21" s="607"/>
      <c r="N21" s="607"/>
      <c r="O21" s="607"/>
      <c r="P21" s="607"/>
      <c r="Q21" s="608"/>
      <c r="R21" s="609" t="s">
        <v>122</v>
      </c>
      <c r="S21" s="610"/>
      <c r="T21" s="610"/>
      <c r="U21" s="610"/>
      <c r="V21" s="610"/>
      <c r="W21" s="610"/>
      <c r="X21" s="610"/>
      <c r="Y21" s="611"/>
      <c r="Z21" s="665" t="s">
        <v>122</v>
      </c>
      <c r="AA21" s="665"/>
      <c r="AB21" s="665"/>
      <c r="AC21" s="665"/>
      <c r="AD21" s="666" t="s">
        <v>172</v>
      </c>
      <c r="AE21" s="666"/>
      <c r="AF21" s="666"/>
      <c r="AG21" s="666"/>
      <c r="AH21" s="666"/>
      <c r="AI21" s="666"/>
      <c r="AJ21" s="666"/>
      <c r="AK21" s="666"/>
      <c r="AL21" s="612" t="s">
        <v>122</v>
      </c>
      <c r="AM21" s="613"/>
      <c r="AN21" s="613"/>
      <c r="AO21" s="667"/>
      <c r="AP21" s="711" t="s">
        <v>277</v>
      </c>
      <c r="AQ21" s="718"/>
      <c r="AR21" s="718"/>
      <c r="AS21" s="718"/>
      <c r="AT21" s="718"/>
      <c r="AU21" s="718"/>
      <c r="AV21" s="718"/>
      <c r="AW21" s="718"/>
      <c r="AX21" s="718"/>
      <c r="AY21" s="718"/>
      <c r="AZ21" s="718"/>
      <c r="BA21" s="718"/>
      <c r="BB21" s="718"/>
      <c r="BC21" s="718"/>
      <c r="BD21" s="718"/>
      <c r="BE21" s="718"/>
      <c r="BF21" s="713"/>
      <c r="BG21" s="609">
        <v>4575</v>
      </c>
      <c r="BH21" s="610"/>
      <c r="BI21" s="610"/>
      <c r="BJ21" s="610"/>
      <c r="BK21" s="610"/>
      <c r="BL21" s="610"/>
      <c r="BM21" s="610"/>
      <c r="BN21" s="611"/>
      <c r="BO21" s="665">
        <v>1.3</v>
      </c>
      <c r="BP21" s="665"/>
      <c r="BQ21" s="665"/>
      <c r="BR21" s="665"/>
      <c r="BS21" s="597" t="s">
        <v>122</v>
      </c>
      <c r="BT21" s="610"/>
      <c r="BU21" s="610"/>
      <c r="BV21" s="610"/>
      <c r="BW21" s="610"/>
      <c r="BX21" s="610"/>
      <c r="BY21" s="610"/>
      <c r="BZ21" s="610"/>
      <c r="CA21" s="610"/>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6" t="s">
        <v>278</v>
      </c>
      <c r="C22" s="607"/>
      <c r="D22" s="607"/>
      <c r="E22" s="607"/>
      <c r="F22" s="607"/>
      <c r="G22" s="607"/>
      <c r="H22" s="607"/>
      <c r="I22" s="607"/>
      <c r="J22" s="607"/>
      <c r="K22" s="607"/>
      <c r="L22" s="607"/>
      <c r="M22" s="607"/>
      <c r="N22" s="607"/>
      <c r="O22" s="607"/>
      <c r="P22" s="607"/>
      <c r="Q22" s="608"/>
      <c r="R22" s="609">
        <v>2814425</v>
      </c>
      <c r="S22" s="610"/>
      <c r="T22" s="610"/>
      <c r="U22" s="610"/>
      <c r="V22" s="610"/>
      <c r="W22" s="610"/>
      <c r="X22" s="610"/>
      <c r="Y22" s="611"/>
      <c r="Z22" s="665">
        <v>48.4</v>
      </c>
      <c r="AA22" s="665"/>
      <c r="AB22" s="665"/>
      <c r="AC22" s="665"/>
      <c r="AD22" s="666">
        <v>2586352</v>
      </c>
      <c r="AE22" s="666"/>
      <c r="AF22" s="666"/>
      <c r="AG22" s="666"/>
      <c r="AH22" s="666"/>
      <c r="AI22" s="666"/>
      <c r="AJ22" s="666"/>
      <c r="AK22" s="666"/>
      <c r="AL22" s="612">
        <v>99.9</v>
      </c>
      <c r="AM22" s="613"/>
      <c r="AN22" s="613"/>
      <c r="AO22" s="667"/>
      <c r="AP22" s="711" t="s">
        <v>279</v>
      </c>
      <c r="AQ22" s="718"/>
      <c r="AR22" s="718"/>
      <c r="AS22" s="718"/>
      <c r="AT22" s="718"/>
      <c r="AU22" s="718"/>
      <c r="AV22" s="718"/>
      <c r="AW22" s="718"/>
      <c r="AX22" s="718"/>
      <c r="AY22" s="718"/>
      <c r="AZ22" s="718"/>
      <c r="BA22" s="718"/>
      <c r="BB22" s="718"/>
      <c r="BC22" s="718"/>
      <c r="BD22" s="718"/>
      <c r="BE22" s="718"/>
      <c r="BF22" s="713"/>
      <c r="BG22" s="609" t="s">
        <v>172</v>
      </c>
      <c r="BH22" s="610"/>
      <c r="BI22" s="610"/>
      <c r="BJ22" s="610"/>
      <c r="BK22" s="610"/>
      <c r="BL22" s="610"/>
      <c r="BM22" s="610"/>
      <c r="BN22" s="611"/>
      <c r="BO22" s="665" t="s">
        <v>172</v>
      </c>
      <c r="BP22" s="665"/>
      <c r="BQ22" s="665"/>
      <c r="BR22" s="665"/>
      <c r="BS22" s="597" t="s">
        <v>172</v>
      </c>
      <c r="BT22" s="610"/>
      <c r="BU22" s="610"/>
      <c r="BV22" s="610"/>
      <c r="BW22" s="610"/>
      <c r="BX22" s="610"/>
      <c r="BY22" s="610"/>
      <c r="BZ22" s="610"/>
      <c r="CA22" s="610"/>
      <c r="CB22" s="646"/>
      <c r="CD22" s="720" t="s">
        <v>280</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6" t="s">
        <v>281</v>
      </c>
      <c r="C23" s="607"/>
      <c r="D23" s="607"/>
      <c r="E23" s="607"/>
      <c r="F23" s="607"/>
      <c r="G23" s="607"/>
      <c r="H23" s="607"/>
      <c r="I23" s="607"/>
      <c r="J23" s="607"/>
      <c r="K23" s="607"/>
      <c r="L23" s="607"/>
      <c r="M23" s="607"/>
      <c r="N23" s="607"/>
      <c r="O23" s="607"/>
      <c r="P23" s="607"/>
      <c r="Q23" s="608"/>
      <c r="R23" s="609">
        <v>521</v>
      </c>
      <c r="S23" s="610"/>
      <c r="T23" s="610"/>
      <c r="U23" s="610"/>
      <c r="V23" s="610"/>
      <c r="W23" s="610"/>
      <c r="X23" s="610"/>
      <c r="Y23" s="611"/>
      <c r="Z23" s="665">
        <v>0</v>
      </c>
      <c r="AA23" s="665"/>
      <c r="AB23" s="665"/>
      <c r="AC23" s="665"/>
      <c r="AD23" s="666">
        <v>521</v>
      </c>
      <c r="AE23" s="666"/>
      <c r="AF23" s="666"/>
      <c r="AG23" s="666"/>
      <c r="AH23" s="666"/>
      <c r="AI23" s="666"/>
      <c r="AJ23" s="666"/>
      <c r="AK23" s="666"/>
      <c r="AL23" s="612">
        <v>0</v>
      </c>
      <c r="AM23" s="613"/>
      <c r="AN23" s="613"/>
      <c r="AO23" s="667"/>
      <c r="AP23" s="711" t="s">
        <v>282</v>
      </c>
      <c r="AQ23" s="718"/>
      <c r="AR23" s="718"/>
      <c r="AS23" s="718"/>
      <c r="AT23" s="718"/>
      <c r="AU23" s="718"/>
      <c r="AV23" s="718"/>
      <c r="AW23" s="718"/>
      <c r="AX23" s="718"/>
      <c r="AY23" s="718"/>
      <c r="AZ23" s="718"/>
      <c r="BA23" s="718"/>
      <c r="BB23" s="718"/>
      <c r="BC23" s="718"/>
      <c r="BD23" s="718"/>
      <c r="BE23" s="718"/>
      <c r="BF23" s="713"/>
      <c r="BG23" s="609" t="s">
        <v>172</v>
      </c>
      <c r="BH23" s="610"/>
      <c r="BI23" s="610"/>
      <c r="BJ23" s="610"/>
      <c r="BK23" s="610"/>
      <c r="BL23" s="610"/>
      <c r="BM23" s="610"/>
      <c r="BN23" s="611"/>
      <c r="BO23" s="665" t="s">
        <v>122</v>
      </c>
      <c r="BP23" s="665"/>
      <c r="BQ23" s="665"/>
      <c r="BR23" s="665"/>
      <c r="BS23" s="597" t="s">
        <v>122</v>
      </c>
      <c r="BT23" s="610"/>
      <c r="BU23" s="610"/>
      <c r="BV23" s="610"/>
      <c r="BW23" s="610"/>
      <c r="BX23" s="610"/>
      <c r="BY23" s="610"/>
      <c r="BZ23" s="610"/>
      <c r="CA23" s="610"/>
      <c r="CB23" s="646"/>
      <c r="CD23" s="720" t="s">
        <v>221</v>
      </c>
      <c r="CE23" s="721"/>
      <c r="CF23" s="721"/>
      <c r="CG23" s="721"/>
      <c r="CH23" s="721"/>
      <c r="CI23" s="721"/>
      <c r="CJ23" s="721"/>
      <c r="CK23" s="721"/>
      <c r="CL23" s="721"/>
      <c r="CM23" s="721"/>
      <c r="CN23" s="721"/>
      <c r="CO23" s="721"/>
      <c r="CP23" s="721"/>
      <c r="CQ23" s="722"/>
      <c r="CR23" s="720" t="s">
        <v>283</v>
      </c>
      <c r="CS23" s="721"/>
      <c r="CT23" s="721"/>
      <c r="CU23" s="721"/>
      <c r="CV23" s="721"/>
      <c r="CW23" s="721"/>
      <c r="CX23" s="721"/>
      <c r="CY23" s="722"/>
      <c r="CZ23" s="720" t="s">
        <v>284</v>
      </c>
      <c r="DA23" s="721"/>
      <c r="DB23" s="721"/>
      <c r="DC23" s="722"/>
      <c r="DD23" s="720" t="s">
        <v>285</v>
      </c>
      <c r="DE23" s="721"/>
      <c r="DF23" s="721"/>
      <c r="DG23" s="721"/>
      <c r="DH23" s="721"/>
      <c r="DI23" s="721"/>
      <c r="DJ23" s="721"/>
      <c r="DK23" s="722"/>
      <c r="DL23" s="729" t="s">
        <v>286</v>
      </c>
      <c r="DM23" s="730"/>
      <c r="DN23" s="730"/>
      <c r="DO23" s="730"/>
      <c r="DP23" s="730"/>
      <c r="DQ23" s="730"/>
      <c r="DR23" s="730"/>
      <c r="DS23" s="730"/>
      <c r="DT23" s="730"/>
      <c r="DU23" s="730"/>
      <c r="DV23" s="731"/>
      <c r="DW23" s="720" t="s">
        <v>287</v>
      </c>
      <c r="DX23" s="721"/>
      <c r="DY23" s="721"/>
      <c r="DZ23" s="721"/>
      <c r="EA23" s="721"/>
      <c r="EB23" s="721"/>
      <c r="EC23" s="722"/>
    </row>
    <row r="24" spans="2:133" ht="11.25" customHeight="1" x14ac:dyDescent="0.15">
      <c r="B24" s="606" t="s">
        <v>288</v>
      </c>
      <c r="C24" s="607"/>
      <c r="D24" s="607"/>
      <c r="E24" s="607"/>
      <c r="F24" s="607"/>
      <c r="G24" s="607"/>
      <c r="H24" s="607"/>
      <c r="I24" s="607"/>
      <c r="J24" s="607"/>
      <c r="K24" s="607"/>
      <c r="L24" s="607"/>
      <c r="M24" s="607"/>
      <c r="N24" s="607"/>
      <c r="O24" s="607"/>
      <c r="P24" s="607"/>
      <c r="Q24" s="608"/>
      <c r="R24" s="609">
        <v>9937</v>
      </c>
      <c r="S24" s="610"/>
      <c r="T24" s="610"/>
      <c r="U24" s="610"/>
      <c r="V24" s="610"/>
      <c r="W24" s="610"/>
      <c r="X24" s="610"/>
      <c r="Y24" s="611"/>
      <c r="Z24" s="665">
        <v>0.2</v>
      </c>
      <c r="AA24" s="665"/>
      <c r="AB24" s="665"/>
      <c r="AC24" s="665"/>
      <c r="AD24" s="666" t="s">
        <v>172</v>
      </c>
      <c r="AE24" s="666"/>
      <c r="AF24" s="666"/>
      <c r="AG24" s="666"/>
      <c r="AH24" s="666"/>
      <c r="AI24" s="666"/>
      <c r="AJ24" s="666"/>
      <c r="AK24" s="666"/>
      <c r="AL24" s="612" t="s">
        <v>122</v>
      </c>
      <c r="AM24" s="613"/>
      <c r="AN24" s="613"/>
      <c r="AO24" s="667"/>
      <c r="AP24" s="711" t="s">
        <v>289</v>
      </c>
      <c r="AQ24" s="718"/>
      <c r="AR24" s="718"/>
      <c r="AS24" s="718"/>
      <c r="AT24" s="718"/>
      <c r="AU24" s="718"/>
      <c r="AV24" s="718"/>
      <c r="AW24" s="718"/>
      <c r="AX24" s="718"/>
      <c r="AY24" s="718"/>
      <c r="AZ24" s="718"/>
      <c r="BA24" s="718"/>
      <c r="BB24" s="718"/>
      <c r="BC24" s="718"/>
      <c r="BD24" s="718"/>
      <c r="BE24" s="718"/>
      <c r="BF24" s="713"/>
      <c r="BG24" s="609" t="s">
        <v>122</v>
      </c>
      <c r="BH24" s="610"/>
      <c r="BI24" s="610"/>
      <c r="BJ24" s="610"/>
      <c r="BK24" s="610"/>
      <c r="BL24" s="610"/>
      <c r="BM24" s="610"/>
      <c r="BN24" s="611"/>
      <c r="BO24" s="665" t="s">
        <v>241</v>
      </c>
      <c r="BP24" s="665"/>
      <c r="BQ24" s="665"/>
      <c r="BR24" s="665"/>
      <c r="BS24" s="597" t="s">
        <v>122</v>
      </c>
      <c r="BT24" s="610"/>
      <c r="BU24" s="610"/>
      <c r="BV24" s="610"/>
      <c r="BW24" s="610"/>
      <c r="BX24" s="610"/>
      <c r="BY24" s="610"/>
      <c r="BZ24" s="610"/>
      <c r="CA24" s="610"/>
      <c r="CB24" s="646"/>
      <c r="CD24" s="674" t="s">
        <v>290</v>
      </c>
      <c r="CE24" s="675"/>
      <c r="CF24" s="675"/>
      <c r="CG24" s="675"/>
      <c r="CH24" s="675"/>
      <c r="CI24" s="675"/>
      <c r="CJ24" s="675"/>
      <c r="CK24" s="675"/>
      <c r="CL24" s="675"/>
      <c r="CM24" s="675"/>
      <c r="CN24" s="675"/>
      <c r="CO24" s="675"/>
      <c r="CP24" s="675"/>
      <c r="CQ24" s="676"/>
      <c r="CR24" s="668">
        <v>1494492</v>
      </c>
      <c r="CS24" s="669"/>
      <c r="CT24" s="669"/>
      <c r="CU24" s="669"/>
      <c r="CV24" s="669"/>
      <c r="CW24" s="669"/>
      <c r="CX24" s="669"/>
      <c r="CY24" s="715"/>
      <c r="CZ24" s="716">
        <v>26.4</v>
      </c>
      <c r="DA24" s="685"/>
      <c r="DB24" s="685"/>
      <c r="DC24" s="719"/>
      <c r="DD24" s="714">
        <v>1244341</v>
      </c>
      <c r="DE24" s="669"/>
      <c r="DF24" s="669"/>
      <c r="DG24" s="669"/>
      <c r="DH24" s="669"/>
      <c r="DI24" s="669"/>
      <c r="DJ24" s="669"/>
      <c r="DK24" s="715"/>
      <c r="DL24" s="714">
        <v>1207856</v>
      </c>
      <c r="DM24" s="669"/>
      <c r="DN24" s="669"/>
      <c r="DO24" s="669"/>
      <c r="DP24" s="669"/>
      <c r="DQ24" s="669"/>
      <c r="DR24" s="669"/>
      <c r="DS24" s="669"/>
      <c r="DT24" s="669"/>
      <c r="DU24" s="669"/>
      <c r="DV24" s="715"/>
      <c r="DW24" s="716">
        <v>45</v>
      </c>
      <c r="DX24" s="685"/>
      <c r="DY24" s="685"/>
      <c r="DZ24" s="685"/>
      <c r="EA24" s="685"/>
      <c r="EB24" s="685"/>
      <c r="EC24" s="717"/>
    </row>
    <row r="25" spans="2:133" ht="11.25" customHeight="1" x14ac:dyDescent="0.15">
      <c r="B25" s="606" t="s">
        <v>291</v>
      </c>
      <c r="C25" s="607"/>
      <c r="D25" s="607"/>
      <c r="E25" s="607"/>
      <c r="F25" s="607"/>
      <c r="G25" s="607"/>
      <c r="H25" s="607"/>
      <c r="I25" s="607"/>
      <c r="J25" s="607"/>
      <c r="K25" s="607"/>
      <c r="L25" s="607"/>
      <c r="M25" s="607"/>
      <c r="N25" s="607"/>
      <c r="O25" s="607"/>
      <c r="P25" s="607"/>
      <c r="Q25" s="608"/>
      <c r="R25" s="609">
        <v>106569</v>
      </c>
      <c r="S25" s="610"/>
      <c r="T25" s="610"/>
      <c r="U25" s="610"/>
      <c r="V25" s="610"/>
      <c r="W25" s="610"/>
      <c r="X25" s="610"/>
      <c r="Y25" s="611"/>
      <c r="Z25" s="665">
        <v>1.8</v>
      </c>
      <c r="AA25" s="665"/>
      <c r="AB25" s="665"/>
      <c r="AC25" s="665"/>
      <c r="AD25" s="666" t="s">
        <v>122</v>
      </c>
      <c r="AE25" s="666"/>
      <c r="AF25" s="666"/>
      <c r="AG25" s="666"/>
      <c r="AH25" s="666"/>
      <c r="AI25" s="666"/>
      <c r="AJ25" s="666"/>
      <c r="AK25" s="666"/>
      <c r="AL25" s="612" t="s">
        <v>241</v>
      </c>
      <c r="AM25" s="613"/>
      <c r="AN25" s="613"/>
      <c r="AO25" s="667"/>
      <c r="AP25" s="711" t="s">
        <v>292</v>
      </c>
      <c r="AQ25" s="718"/>
      <c r="AR25" s="718"/>
      <c r="AS25" s="718"/>
      <c r="AT25" s="718"/>
      <c r="AU25" s="718"/>
      <c r="AV25" s="718"/>
      <c r="AW25" s="718"/>
      <c r="AX25" s="718"/>
      <c r="AY25" s="718"/>
      <c r="AZ25" s="718"/>
      <c r="BA25" s="718"/>
      <c r="BB25" s="718"/>
      <c r="BC25" s="718"/>
      <c r="BD25" s="718"/>
      <c r="BE25" s="718"/>
      <c r="BF25" s="713"/>
      <c r="BG25" s="609" t="s">
        <v>241</v>
      </c>
      <c r="BH25" s="610"/>
      <c r="BI25" s="610"/>
      <c r="BJ25" s="610"/>
      <c r="BK25" s="610"/>
      <c r="BL25" s="610"/>
      <c r="BM25" s="610"/>
      <c r="BN25" s="611"/>
      <c r="BO25" s="665" t="s">
        <v>122</v>
      </c>
      <c r="BP25" s="665"/>
      <c r="BQ25" s="665"/>
      <c r="BR25" s="665"/>
      <c r="BS25" s="597" t="s">
        <v>122</v>
      </c>
      <c r="BT25" s="610"/>
      <c r="BU25" s="610"/>
      <c r="BV25" s="610"/>
      <c r="BW25" s="610"/>
      <c r="BX25" s="610"/>
      <c r="BY25" s="610"/>
      <c r="BZ25" s="610"/>
      <c r="CA25" s="610"/>
      <c r="CB25" s="646"/>
      <c r="CD25" s="647" t="s">
        <v>293</v>
      </c>
      <c r="CE25" s="644"/>
      <c r="CF25" s="644"/>
      <c r="CG25" s="644"/>
      <c r="CH25" s="644"/>
      <c r="CI25" s="644"/>
      <c r="CJ25" s="644"/>
      <c r="CK25" s="644"/>
      <c r="CL25" s="644"/>
      <c r="CM25" s="644"/>
      <c r="CN25" s="644"/>
      <c r="CO25" s="644"/>
      <c r="CP25" s="644"/>
      <c r="CQ25" s="645"/>
      <c r="CR25" s="609">
        <v>590475</v>
      </c>
      <c r="CS25" s="598"/>
      <c r="CT25" s="598"/>
      <c r="CU25" s="598"/>
      <c r="CV25" s="598"/>
      <c r="CW25" s="598"/>
      <c r="CX25" s="598"/>
      <c r="CY25" s="599"/>
      <c r="CZ25" s="612">
        <v>10.4</v>
      </c>
      <c r="DA25" s="637"/>
      <c r="DB25" s="637"/>
      <c r="DC25" s="638"/>
      <c r="DD25" s="597">
        <v>558056</v>
      </c>
      <c r="DE25" s="598"/>
      <c r="DF25" s="598"/>
      <c r="DG25" s="598"/>
      <c r="DH25" s="598"/>
      <c r="DI25" s="598"/>
      <c r="DJ25" s="598"/>
      <c r="DK25" s="599"/>
      <c r="DL25" s="597">
        <v>524543</v>
      </c>
      <c r="DM25" s="598"/>
      <c r="DN25" s="598"/>
      <c r="DO25" s="598"/>
      <c r="DP25" s="598"/>
      <c r="DQ25" s="598"/>
      <c r="DR25" s="598"/>
      <c r="DS25" s="598"/>
      <c r="DT25" s="598"/>
      <c r="DU25" s="598"/>
      <c r="DV25" s="599"/>
      <c r="DW25" s="612">
        <v>19.5</v>
      </c>
      <c r="DX25" s="637"/>
      <c r="DY25" s="637"/>
      <c r="DZ25" s="637"/>
      <c r="EA25" s="637"/>
      <c r="EB25" s="637"/>
      <c r="EC25" s="639"/>
    </row>
    <row r="26" spans="2:133" ht="11.25" customHeight="1" x14ac:dyDescent="0.15">
      <c r="B26" s="606" t="s">
        <v>294</v>
      </c>
      <c r="C26" s="607"/>
      <c r="D26" s="607"/>
      <c r="E26" s="607"/>
      <c r="F26" s="607"/>
      <c r="G26" s="607"/>
      <c r="H26" s="607"/>
      <c r="I26" s="607"/>
      <c r="J26" s="607"/>
      <c r="K26" s="607"/>
      <c r="L26" s="607"/>
      <c r="M26" s="607"/>
      <c r="N26" s="607"/>
      <c r="O26" s="607"/>
      <c r="P26" s="607"/>
      <c r="Q26" s="608"/>
      <c r="R26" s="609">
        <v>22653</v>
      </c>
      <c r="S26" s="610"/>
      <c r="T26" s="610"/>
      <c r="U26" s="610"/>
      <c r="V26" s="610"/>
      <c r="W26" s="610"/>
      <c r="X26" s="610"/>
      <c r="Y26" s="611"/>
      <c r="Z26" s="665">
        <v>0.4</v>
      </c>
      <c r="AA26" s="665"/>
      <c r="AB26" s="665"/>
      <c r="AC26" s="665"/>
      <c r="AD26" s="666" t="s">
        <v>122</v>
      </c>
      <c r="AE26" s="666"/>
      <c r="AF26" s="666"/>
      <c r="AG26" s="666"/>
      <c r="AH26" s="666"/>
      <c r="AI26" s="666"/>
      <c r="AJ26" s="666"/>
      <c r="AK26" s="666"/>
      <c r="AL26" s="612" t="s">
        <v>172</v>
      </c>
      <c r="AM26" s="613"/>
      <c r="AN26" s="613"/>
      <c r="AO26" s="667"/>
      <c r="AP26" s="711" t="s">
        <v>295</v>
      </c>
      <c r="AQ26" s="712"/>
      <c r="AR26" s="712"/>
      <c r="AS26" s="712"/>
      <c r="AT26" s="712"/>
      <c r="AU26" s="712"/>
      <c r="AV26" s="712"/>
      <c r="AW26" s="712"/>
      <c r="AX26" s="712"/>
      <c r="AY26" s="712"/>
      <c r="AZ26" s="712"/>
      <c r="BA26" s="712"/>
      <c r="BB26" s="712"/>
      <c r="BC26" s="712"/>
      <c r="BD26" s="712"/>
      <c r="BE26" s="712"/>
      <c r="BF26" s="713"/>
      <c r="BG26" s="609" t="s">
        <v>122</v>
      </c>
      <c r="BH26" s="610"/>
      <c r="BI26" s="610"/>
      <c r="BJ26" s="610"/>
      <c r="BK26" s="610"/>
      <c r="BL26" s="610"/>
      <c r="BM26" s="610"/>
      <c r="BN26" s="611"/>
      <c r="BO26" s="665" t="s">
        <v>122</v>
      </c>
      <c r="BP26" s="665"/>
      <c r="BQ26" s="665"/>
      <c r="BR26" s="665"/>
      <c r="BS26" s="597" t="s">
        <v>122</v>
      </c>
      <c r="BT26" s="610"/>
      <c r="BU26" s="610"/>
      <c r="BV26" s="610"/>
      <c r="BW26" s="610"/>
      <c r="BX26" s="610"/>
      <c r="BY26" s="610"/>
      <c r="BZ26" s="610"/>
      <c r="CA26" s="610"/>
      <c r="CB26" s="646"/>
      <c r="CD26" s="647" t="s">
        <v>296</v>
      </c>
      <c r="CE26" s="644"/>
      <c r="CF26" s="644"/>
      <c r="CG26" s="644"/>
      <c r="CH26" s="644"/>
      <c r="CI26" s="644"/>
      <c r="CJ26" s="644"/>
      <c r="CK26" s="644"/>
      <c r="CL26" s="644"/>
      <c r="CM26" s="644"/>
      <c r="CN26" s="644"/>
      <c r="CO26" s="644"/>
      <c r="CP26" s="644"/>
      <c r="CQ26" s="645"/>
      <c r="CR26" s="609">
        <v>318755</v>
      </c>
      <c r="CS26" s="610"/>
      <c r="CT26" s="610"/>
      <c r="CU26" s="610"/>
      <c r="CV26" s="610"/>
      <c r="CW26" s="610"/>
      <c r="CX26" s="610"/>
      <c r="CY26" s="611"/>
      <c r="CZ26" s="612">
        <v>5.6</v>
      </c>
      <c r="DA26" s="637"/>
      <c r="DB26" s="637"/>
      <c r="DC26" s="638"/>
      <c r="DD26" s="597">
        <v>295650</v>
      </c>
      <c r="DE26" s="610"/>
      <c r="DF26" s="610"/>
      <c r="DG26" s="610"/>
      <c r="DH26" s="610"/>
      <c r="DI26" s="610"/>
      <c r="DJ26" s="610"/>
      <c r="DK26" s="611"/>
      <c r="DL26" s="597" t="s">
        <v>122</v>
      </c>
      <c r="DM26" s="610"/>
      <c r="DN26" s="610"/>
      <c r="DO26" s="610"/>
      <c r="DP26" s="610"/>
      <c r="DQ26" s="610"/>
      <c r="DR26" s="610"/>
      <c r="DS26" s="610"/>
      <c r="DT26" s="610"/>
      <c r="DU26" s="610"/>
      <c r="DV26" s="611"/>
      <c r="DW26" s="612" t="s">
        <v>122</v>
      </c>
      <c r="DX26" s="637"/>
      <c r="DY26" s="637"/>
      <c r="DZ26" s="637"/>
      <c r="EA26" s="637"/>
      <c r="EB26" s="637"/>
      <c r="EC26" s="639"/>
    </row>
    <row r="27" spans="2:133" ht="11.25" customHeight="1" x14ac:dyDescent="0.15">
      <c r="B27" s="606" t="s">
        <v>297</v>
      </c>
      <c r="C27" s="607"/>
      <c r="D27" s="607"/>
      <c r="E27" s="607"/>
      <c r="F27" s="607"/>
      <c r="G27" s="607"/>
      <c r="H27" s="607"/>
      <c r="I27" s="607"/>
      <c r="J27" s="607"/>
      <c r="K27" s="607"/>
      <c r="L27" s="607"/>
      <c r="M27" s="607"/>
      <c r="N27" s="607"/>
      <c r="O27" s="607"/>
      <c r="P27" s="607"/>
      <c r="Q27" s="608"/>
      <c r="R27" s="609">
        <v>451873</v>
      </c>
      <c r="S27" s="610"/>
      <c r="T27" s="610"/>
      <c r="U27" s="610"/>
      <c r="V27" s="610"/>
      <c r="W27" s="610"/>
      <c r="X27" s="610"/>
      <c r="Y27" s="611"/>
      <c r="Z27" s="665">
        <v>7.8</v>
      </c>
      <c r="AA27" s="665"/>
      <c r="AB27" s="665"/>
      <c r="AC27" s="665"/>
      <c r="AD27" s="666" t="s">
        <v>122</v>
      </c>
      <c r="AE27" s="666"/>
      <c r="AF27" s="666"/>
      <c r="AG27" s="666"/>
      <c r="AH27" s="666"/>
      <c r="AI27" s="666"/>
      <c r="AJ27" s="666"/>
      <c r="AK27" s="666"/>
      <c r="AL27" s="612" t="s">
        <v>122</v>
      </c>
      <c r="AM27" s="613"/>
      <c r="AN27" s="613"/>
      <c r="AO27" s="667"/>
      <c r="AP27" s="606" t="s">
        <v>298</v>
      </c>
      <c r="AQ27" s="607"/>
      <c r="AR27" s="607"/>
      <c r="AS27" s="607"/>
      <c r="AT27" s="607"/>
      <c r="AU27" s="607"/>
      <c r="AV27" s="607"/>
      <c r="AW27" s="607"/>
      <c r="AX27" s="607"/>
      <c r="AY27" s="607"/>
      <c r="AZ27" s="607"/>
      <c r="BA27" s="607"/>
      <c r="BB27" s="607"/>
      <c r="BC27" s="607"/>
      <c r="BD27" s="607"/>
      <c r="BE27" s="607"/>
      <c r="BF27" s="608"/>
      <c r="BG27" s="609">
        <v>352512</v>
      </c>
      <c r="BH27" s="610"/>
      <c r="BI27" s="610"/>
      <c r="BJ27" s="610"/>
      <c r="BK27" s="610"/>
      <c r="BL27" s="610"/>
      <c r="BM27" s="610"/>
      <c r="BN27" s="611"/>
      <c r="BO27" s="665">
        <v>100</v>
      </c>
      <c r="BP27" s="665"/>
      <c r="BQ27" s="665"/>
      <c r="BR27" s="665"/>
      <c r="BS27" s="597">
        <v>6734</v>
      </c>
      <c r="BT27" s="610"/>
      <c r="BU27" s="610"/>
      <c r="BV27" s="610"/>
      <c r="BW27" s="610"/>
      <c r="BX27" s="610"/>
      <c r="BY27" s="610"/>
      <c r="BZ27" s="610"/>
      <c r="CA27" s="610"/>
      <c r="CB27" s="646"/>
      <c r="CD27" s="647" t="s">
        <v>299</v>
      </c>
      <c r="CE27" s="644"/>
      <c r="CF27" s="644"/>
      <c r="CG27" s="644"/>
      <c r="CH27" s="644"/>
      <c r="CI27" s="644"/>
      <c r="CJ27" s="644"/>
      <c r="CK27" s="644"/>
      <c r="CL27" s="644"/>
      <c r="CM27" s="644"/>
      <c r="CN27" s="644"/>
      <c r="CO27" s="644"/>
      <c r="CP27" s="644"/>
      <c r="CQ27" s="645"/>
      <c r="CR27" s="609">
        <v>249831</v>
      </c>
      <c r="CS27" s="598"/>
      <c r="CT27" s="598"/>
      <c r="CU27" s="598"/>
      <c r="CV27" s="598"/>
      <c r="CW27" s="598"/>
      <c r="CX27" s="598"/>
      <c r="CY27" s="599"/>
      <c r="CZ27" s="612">
        <v>4.4000000000000004</v>
      </c>
      <c r="DA27" s="637"/>
      <c r="DB27" s="637"/>
      <c r="DC27" s="638"/>
      <c r="DD27" s="597">
        <v>81349</v>
      </c>
      <c r="DE27" s="598"/>
      <c r="DF27" s="598"/>
      <c r="DG27" s="598"/>
      <c r="DH27" s="598"/>
      <c r="DI27" s="598"/>
      <c r="DJ27" s="598"/>
      <c r="DK27" s="599"/>
      <c r="DL27" s="597">
        <v>78377</v>
      </c>
      <c r="DM27" s="598"/>
      <c r="DN27" s="598"/>
      <c r="DO27" s="598"/>
      <c r="DP27" s="598"/>
      <c r="DQ27" s="598"/>
      <c r="DR27" s="598"/>
      <c r="DS27" s="598"/>
      <c r="DT27" s="598"/>
      <c r="DU27" s="598"/>
      <c r="DV27" s="599"/>
      <c r="DW27" s="612">
        <v>2.9</v>
      </c>
      <c r="DX27" s="637"/>
      <c r="DY27" s="637"/>
      <c r="DZ27" s="637"/>
      <c r="EA27" s="637"/>
      <c r="EB27" s="637"/>
      <c r="EC27" s="639"/>
    </row>
    <row r="28" spans="2:133" ht="11.25" customHeight="1" x14ac:dyDescent="0.15">
      <c r="B28" s="708" t="s">
        <v>300</v>
      </c>
      <c r="C28" s="709"/>
      <c r="D28" s="709"/>
      <c r="E28" s="709"/>
      <c r="F28" s="709"/>
      <c r="G28" s="709"/>
      <c r="H28" s="709"/>
      <c r="I28" s="709"/>
      <c r="J28" s="709"/>
      <c r="K28" s="709"/>
      <c r="L28" s="709"/>
      <c r="M28" s="709"/>
      <c r="N28" s="709"/>
      <c r="O28" s="709"/>
      <c r="P28" s="709"/>
      <c r="Q28" s="710"/>
      <c r="R28" s="609" t="s">
        <v>122</v>
      </c>
      <c r="S28" s="610"/>
      <c r="T28" s="610"/>
      <c r="U28" s="610"/>
      <c r="V28" s="610"/>
      <c r="W28" s="610"/>
      <c r="X28" s="610"/>
      <c r="Y28" s="611"/>
      <c r="Z28" s="665" t="s">
        <v>122</v>
      </c>
      <c r="AA28" s="665"/>
      <c r="AB28" s="665"/>
      <c r="AC28" s="665"/>
      <c r="AD28" s="666" t="s">
        <v>172</v>
      </c>
      <c r="AE28" s="666"/>
      <c r="AF28" s="666"/>
      <c r="AG28" s="666"/>
      <c r="AH28" s="666"/>
      <c r="AI28" s="666"/>
      <c r="AJ28" s="666"/>
      <c r="AK28" s="666"/>
      <c r="AL28" s="612" t="s">
        <v>122</v>
      </c>
      <c r="AM28" s="613"/>
      <c r="AN28" s="613"/>
      <c r="AO28" s="667"/>
      <c r="AP28" s="615"/>
      <c r="AQ28" s="616"/>
      <c r="AR28" s="616"/>
      <c r="AS28" s="616"/>
      <c r="AT28" s="616"/>
      <c r="AU28" s="616"/>
      <c r="AV28" s="616"/>
      <c r="AW28" s="616"/>
      <c r="AX28" s="616"/>
      <c r="AY28" s="616"/>
      <c r="AZ28" s="616"/>
      <c r="BA28" s="616"/>
      <c r="BB28" s="616"/>
      <c r="BC28" s="616"/>
      <c r="BD28" s="616"/>
      <c r="BE28" s="616"/>
      <c r="BF28" s="617"/>
      <c r="BG28" s="609"/>
      <c r="BH28" s="610"/>
      <c r="BI28" s="610"/>
      <c r="BJ28" s="610"/>
      <c r="BK28" s="610"/>
      <c r="BL28" s="610"/>
      <c r="BM28" s="610"/>
      <c r="BN28" s="611"/>
      <c r="BO28" s="665"/>
      <c r="BP28" s="665"/>
      <c r="BQ28" s="665"/>
      <c r="BR28" s="665"/>
      <c r="BS28" s="666"/>
      <c r="BT28" s="666"/>
      <c r="BU28" s="666"/>
      <c r="BV28" s="666"/>
      <c r="BW28" s="666"/>
      <c r="BX28" s="666"/>
      <c r="BY28" s="666"/>
      <c r="BZ28" s="666"/>
      <c r="CA28" s="666"/>
      <c r="CB28" s="707"/>
      <c r="CD28" s="647" t="s">
        <v>301</v>
      </c>
      <c r="CE28" s="644"/>
      <c r="CF28" s="644"/>
      <c r="CG28" s="644"/>
      <c r="CH28" s="644"/>
      <c r="CI28" s="644"/>
      <c r="CJ28" s="644"/>
      <c r="CK28" s="644"/>
      <c r="CL28" s="644"/>
      <c r="CM28" s="644"/>
      <c r="CN28" s="644"/>
      <c r="CO28" s="644"/>
      <c r="CP28" s="644"/>
      <c r="CQ28" s="645"/>
      <c r="CR28" s="609">
        <v>654186</v>
      </c>
      <c r="CS28" s="610"/>
      <c r="CT28" s="610"/>
      <c r="CU28" s="610"/>
      <c r="CV28" s="610"/>
      <c r="CW28" s="610"/>
      <c r="CX28" s="610"/>
      <c r="CY28" s="611"/>
      <c r="CZ28" s="612">
        <v>11.5</v>
      </c>
      <c r="DA28" s="637"/>
      <c r="DB28" s="637"/>
      <c r="DC28" s="638"/>
      <c r="DD28" s="597">
        <v>604936</v>
      </c>
      <c r="DE28" s="610"/>
      <c r="DF28" s="610"/>
      <c r="DG28" s="610"/>
      <c r="DH28" s="610"/>
      <c r="DI28" s="610"/>
      <c r="DJ28" s="610"/>
      <c r="DK28" s="611"/>
      <c r="DL28" s="597">
        <v>604936</v>
      </c>
      <c r="DM28" s="610"/>
      <c r="DN28" s="610"/>
      <c r="DO28" s="610"/>
      <c r="DP28" s="610"/>
      <c r="DQ28" s="610"/>
      <c r="DR28" s="610"/>
      <c r="DS28" s="610"/>
      <c r="DT28" s="610"/>
      <c r="DU28" s="610"/>
      <c r="DV28" s="611"/>
      <c r="DW28" s="612">
        <v>22.5</v>
      </c>
      <c r="DX28" s="637"/>
      <c r="DY28" s="637"/>
      <c r="DZ28" s="637"/>
      <c r="EA28" s="637"/>
      <c r="EB28" s="637"/>
      <c r="EC28" s="639"/>
    </row>
    <row r="29" spans="2:133" ht="11.25" customHeight="1" x14ac:dyDescent="0.15">
      <c r="B29" s="606" t="s">
        <v>302</v>
      </c>
      <c r="C29" s="607"/>
      <c r="D29" s="607"/>
      <c r="E29" s="607"/>
      <c r="F29" s="607"/>
      <c r="G29" s="607"/>
      <c r="H29" s="607"/>
      <c r="I29" s="607"/>
      <c r="J29" s="607"/>
      <c r="K29" s="607"/>
      <c r="L29" s="607"/>
      <c r="M29" s="607"/>
      <c r="N29" s="607"/>
      <c r="O29" s="607"/>
      <c r="P29" s="607"/>
      <c r="Q29" s="608"/>
      <c r="R29" s="609">
        <v>835956</v>
      </c>
      <c r="S29" s="610"/>
      <c r="T29" s="610"/>
      <c r="U29" s="610"/>
      <c r="V29" s="610"/>
      <c r="W29" s="610"/>
      <c r="X29" s="610"/>
      <c r="Y29" s="611"/>
      <c r="Z29" s="665">
        <v>14.4</v>
      </c>
      <c r="AA29" s="665"/>
      <c r="AB29" s="665"/>
      <c r="AC29" s="665"/>
      <c r="AD29" s="666" t="s">
        <v>122</v>
      </c>
      <c r="AE29" s="666"/>
      <c r="AF29" s="666"/>
      <c r="AG29" s="666"/>
      <c r="AH29" s="666"/>
      <c r="AI29" s="666"/>
      <c r="AJ29" s="666"/>
      <c r="AK29" s="666"/>
      <c r="AL29" s="612" t="s">
        <v>122</v>
      </c>
      <c r="AM29" s="613"/>
      <c r="AN29" s="613"/>
      <c r="AO29" s="667"/>
      <c r="AP29" s="677" t="s">
        <v>221</v>
      </c>
      <c r="AQ29" s="678"/>
      <c r="AR29" s="678"/>
      <c r="AS29" s="678"/>
      <c r="AT29" s="678"/>
      <c r="AU29" s="678"/>
      <c r="AV29" s="678"/>
      <c r="AW29" s="678"/>
      <c r="AX29" s="678"/>
      <c r="AY29" s="678"/>
      <c r="AZ29" s="678"/>
      <c r="BA29" s="678"/>
      <c r="BB29" s="678"/>
      <c r="BC29" s="678"/>
      <c r="BD29" s="678"/>
      <c r="BE29" s="678"/>
      <c r="BF29" s="679"/>
      <c r="BG29" s="677" t="s">
        <v>303</v>
      </c>
      <c r="BH29" s="705"/>
      <c r="BI29" s="705"/>
      <c r="BJ29" s="705"/>
      <c r="BK29" s="705"/>
      <c r="BL29" s="705"/>
      <c r="BM29" s="705"/>
      <c r="BN29" s="705"/>
      <c r="BO29" s="705"/>
      <c r="BP29" s="705"/>
      <c r="BQ29" s="706"/>
      <c r="BR29" s="677" t="s">
        <v>304</v>
      </c>
      <c r="BS29" s="705"/>
      <c r="BT29" s="705"/>
      <c r="BU29" s="705"/>
      <c r="BV29" s="705"/>
      <c r="BW29" s="705"/>
      <c r="BX29" s="705"/>
      <c r="BY29" s="705"/>
      <c r="BZ29" s="705"/>
      <c r="CA29" s="705"/>
      <c r="CB29" s="706"/>
      <c r="CD29" s="687" t="s">
        <v>305</v>
      </c>
      <c r="CE29" s="688"/>
      <c r="CF29" s="647" t="s">
        <v>63</v>
      </c>
      <c r="CG29" s="644"/>
      <c r="CH29" s="644"/>
      <c r="CI29" s="644"/>
      <c r="CJ29" s="644"/>
      <c r="CK29" s="644"/>
      <c r="CL29" s="644"/>
      <c r="CM29" s="644"/>
      <c r="CN29" s="644"/>
      <c r="CO29" s="644"/>
      <c r="CP29" s="644"/>
      <c r="CQ29" s="645"/>
      <c r="CR29" s="609">
        <v>653922</v>
      </c>
      <c r="CS29" s="598"/>
      <c r="CT29" s="598"/>
      <c r="CU29" s="598"/>
      <c r="CV29" s="598"/>
      <c r="CW29" s="598"/>
      <c r="CX29" s="598"/>
      <c r="CY29" s="599"/>
      <c r="CZ29" s="612">
        <v>11.5</v>
      </c>
      <c r="DA29" s="637"/>
      <c r="DB29" s="637"/>
      <c r="DC29" s="638"/>
      <c r="DD29" s="597">
        <v>604672</v>
      </c>
      <c r="DE29" s="598"/>
      <c r="DF29" s="598"/>
      <c r="DG29" s="598"/>
      <c r="DH29" s="598"/>
      <c r="DI29" s="598"/>
      <c r="DJ29" s="598"/>
      <c r="DK29" s="599"/>
      <c r="DL29" s="597">
        <v>604672</v>
      </c>
      <c r="DM29" s="598"/>
      <c r="DN29" s="598"/>
      <c r="DO29" s="598"/>
      <c r="DP29" s="598"/>
      <c r="DQ29" s="598"/>
      <c r="DR29" s="598"/>
      <c r="DS29" s="598"/>
      <c r="DT29" s="598"/>
      <c r="DU29" s="598"/>
      <c r="DV29" s="599"/>
      <c r="DW29" s="612">
        <v>22.5</v>
      </c>
      <c r="DX29" s="637"/>
      <c r="DY29" s="637"/>
      <c r="DZ29" s="637"/>
      <c r="EA29" s="637"/>
      <c r="EB29" s="637"/>
      <c r="EC29" s="639"/>
    </row>
    <row r="30" spans="2:133" ht="11.25" customHeight="1" x14ac:dyDescent="0.15">
      <c r="B30" s="606" t="s">
        <v>306</v>
      </c>
      <c r="C30" s="607"/>
      <c r="D30" s="607"/>
      <c r="E30" s="607"/>
      <c r="F30" s="607"/>
      <c r="G30" s="607"/>
      <c r="H30" s="607"/>
      <c r="I30" s="607"/>
      <c r="J30" s="607"/>
      <c r="K30" s="607"/>
      <c r="L30" s="607"/>
      <c r="M30" s="607"/>
      <c r="N30" s="607"/>
      <c r="O30" s="607"/>
      <c r="P30" s="607"/>
      <c r="Q30" s="608"/>
      <c r="R30" s="609">
        <v>315022</v>
      </c>
      <c r="S30" s="610"/>
      <c r="T30" s="610"/>
      <c r="U30" s="610"/>
      <c r="V30" s="610"/>
      <c r="W30" s="610"/>
      <c r="X30" s="610"/>
      <c r="Y30" s="611"/>
      <c r="Z30" s="665">
        <v>5.4</v>
      </c>
      <c r="AA30" s="665"/>
      <c r="AB30" s="665"/>
      <c r="AC30" s="665"/>
      <c r="AD30" s="666">
        <v>1590</v>
      </c>
      <c r="AE30" s="666"/>
      <c r="AF30" s="666"/>
      <c r="AG30" s="666"/>
      <c r="AH30" s="666"/>
      <c r="AI30" s="666"/>
      <c r="AJ30" s="666"/>
      <c r="AK30" s="666"/>
      <c r="AL30" s="612">
        <v>0.1</v>
      </c>
      <c r="AM30" s="613"/>
      <c r="AN30" s="613"/>
      <c r="AO30" s="667"/>
      <c r="AP30" s="693" t="s">
        <v>307</v>
      </c>
      <c r="AQ30" s="694"/>
      <c r="AR30" s="694"/>
      <c r="AS30" s="694"/>
      <c r="AT30" s="699" t="s">
        <v>308</v>
      </c>
      <c r="AU30" s="210"/>
      <c r="AV30" s="210"/>
      <c r="AW30" s="210"/>
      <c r="AX30" s="702" t="s">
        <v>183</v>
      </c>
      <c r="AY30" s="703"/>
      <c r="AZ30" s="703"/>
      <c r="BA30" s="703"/>
      <c r="BB30" s="703"/>
      <c r="BC30" s="703"/>
      <c r="BD30" s="703"/>
      <c r="BE30" s="703"/>
      <c r="BF30" s="704"/>
      <c r="BG30" s="683">
        <v>99.6</v>
      </c>
      <c r="BH30" s="684"/>
      <c r="BI30" s="684"/>
      <c r="BJ30" s="684"/>
      <c r="BK30" s="684"/>
      <c r="BL30" s="684"/>
      <c r="BM30" s="685">
        <v>97.9</v>
      </c>
      <c r="BN30" s="684"/>
      <c r="BO30" s="684"/>
      <c r="BP30" s="684"/>
      <c r="BQ30" s="686"/>
      <c r="BR30" s="683">
        <v>99.5</v>
      </c>
      <c r="BS30" s="684"/>
      <c r="BT30" s="684"/>
      <c r="BU30" s="684"/>
      <c r="BV30" s="684"/>
      <c r="BW30" s="684"/>
      <c r="BX30" s="685">
        <v>97.6</v>
      </c>
      <c r="BY30" s="684"/>
      <c r="BZ30" s="684"/>
      <c r="CA30" s="684"/>
      <c r="CB30" s="686"/>
      <c r="CD30" s="689"/>
      <c r="CE30" s="690"/>
      <c r="CF30" s="647" t="s">
        <v>309</v>
      </c>
      <c r="CG30" s="644"/>
      <c r="CH30" s="644"/>
      <c r="CI30" s="644"/>
      <c r="CJ30" s="644"/>
      <c r="CK30" s="644"/>
      <c r="CL30" s="644"/>
      <c r="CM30" s="644"/>
      <c r="CN30" s="644"/>
      <c r="CO30" s="644"/>
      <c r="CP30" s="644"/>
      <c r="CQ30" s="645"/>
      <c r="CR30" s="609">
        <v>625280</v>
      </c>
      <c r="CS30" s="610"/>
      <c r="CT30" s="610"/>
      <c r="CU30" s="610"/>
      <c r="CV30" s="610"/>
      <c r="CW30" s="610"/>
      <c r="CX30" s="610"/>
      <c r="CY30" s="611"/>
      <c r="CZ30" s="612">
        <v>11</v>
      </c>
      <c r="DA30" s="637"/>
      <c r="DB30" s="637"/>
      <c r="DC30" s="638"/>
      <c r="DD30" s="597">
        <v>576030</v>
      </c>
      <c r="DE30" s="610"/>
      <c r="DF30" s="610"/>
      <c r="DG30" s="610"/>
      <c r="DH30" s="610"/>
      <c r="DI30" s="610"/>
      <c r="DJ30" s="610"/>
      <c r="DK30" s="611"/>
      <c r="DL30" s="597">
        <v>576030</v>
      </c>
      <c r="DM30" s="610"/>
      <c r="DN30" s="610"/>
      <c r="DO30" s="610"/>
      <c r="DP30" s="610"/>
      <c r="DQ30" s="610"/>
      <c r="DR30" s="610"/>
      <c r="DS30" s="610"/>
      <c r="DT30" s="610"/>
      <c r="DU30" s="610"/>
      <c r="DV30" s="611"/>
      <c r="DW30" s="612">
        <v>21.4</v>
      </c>
      <c r="DX30" s="637"/>
      <c r="DY30" s="637"/>
      <c r="DZ30" s="637"/>
      <c r="EA30" s="637"/>
      <c r="EB30" s="637"/>
      <c r="EC30" s="639"/>
    </row>
    <row r="31" spans="2:133" ht="11.25" customHeight="1" x14ac:dyDescent="0.15">
      <c r="B31" s="606" t="s">
        <v>310</v>
      </c>
      <c r="C31" s="607"/>
      <c r="D31" s="607"/>
      <c r="E31" s="607"/>
      <c r="F31" s="607"/>
      <c r="G31" s="607"/>
      <c r="H31" s="607"/>
      <c r="I31" s="607"/>
      <c r="J31" s="607"/>
      <c r="K31" s="607"/>
      <c r="L31" s="607"/>
      <c r="M31" s="607"/>
      <c r="N31" s="607"/>
      <c r="O31" s="607"/>
      <c r="P31" s="607"/>
      <c r="Q31" s="608"/>
      <c r="R31" s="609">
        <v>6680</v>
      </c>
      <c r="S31" s="610"/>
      <c r="T31" s="610"/>
      <c r="U31" s="610"/>
      <c r="V31" s="610"/>
      <c r="W31" s="610"/>
      <c r="X31" s="610"/>
      <c r="Y31" s="611"/>
      <c r="Z31" s="665">
        <v>0.1</v>
      </c>
      <c r="AA31" s="665"/>
      <c r="AB31" s="665"/>
      <c r="AC31" s="665"/>
      <c r="AD31" s="666" t="s">
        <v>122</v>
      </c>
      <c r="AE31" s="666"/>
      <c r="AF31" s="666"/>
      <c r="AG31" s="666"/>
      <c r="AH31" s="666"/>
      <c r="AI31" s="666"/>
      <c r="AJ31" s="666"/>
      <c r="AK31" s="666"/>
      <c r="AL31" s="612" t="s">
        <v>122</v>
      </c>
      <c r="AM31" s="613"/>
      <c r="AN31" s="613"/>
      <c r="AO31" s="667"/>
      <c r="AP31" s="695"/>
      <c r="AQ31" s="696"/>
      <c r="AR31" s="696"/>
      <c r="AS31" s="696"/>
      <c r="AT31" s="700"/>
      <c r="AU31" s="209" t="s">
        <v>311</v>
      </c>
      <c r="AV31" s="209"/>
      <c r="AW31" s="209"/>
      <c r="AX31" s="606" t="s">
        <v>312</v>
      </c>
      <c r="AY31" s="607"/>
      <c r="AZ31" s="607"/>
      <c r="BA31" s="607"/>
      <c r="BB31" s="607"/>
      <c r="BC31" s="607"/>
      <c r="BD31" s="607"/>
      <c r="BE31" s="607"/>
      <c r="BF31" s="608"/>
      <c r="BG31" s="681">
        <v>99.4</v>
      </c>
      <c r="BH31" s="598"/>
      <c r="BI31" s="598"/>
      <c r="BJ31" s="598"/>
      <c r="BK31" s="598"/>
      <c r="BL31" s="598"/>
      <c r="BM31" s="613">
        <v>97</v>
      </c>
      <c r="BN31" s="682"/>
      <c r="BO31" s="682"/>
      <c r="BP31" s="682"/>
      <c r="BQ31" s="643"/>
      <c r="BR31" s="681">
        <v>99.3</v>
      </c>
      <c r="BS31" s="598"/>
      <c r="BT31" s="598"/>
      <c r="BU31" s="598"/>
      <c r="BV31" s="598"/>
      <c r="BW31" s="598"/>
      <c r="BX31" s="613">
        <v>96.4</v>
      </c>
      <c r="BY31" s="682"/>
      <c r="BZ31" s="682"/>
      <c r="CA31" s="682"/>
      <c r="CB31" s="643"/>
      <c r="CD31" s="689"/>
      <c r="CE31" s="690"/>
      <c r="CF31" s="647" t="s">
        <v>313</v>
      </c>
      <c r="CG31" s="644"/>
      <c r="CH31" s="644"/>
      <c r="CI31" s="644"/>
      <c r="CJ31" s="644"/>
      <c r="CK31" s="644"/>
      <c r="CL31" s="644"/>
      <c r="CM31" s="644"/>
      <c r="CN31" s="644"/>
      <c r="CO31" s="644"/>
      <c r="CP31" s="644"/>
      <c r="CQ31" s="645"/>
      <c r="CR31" s="609">
        <v>28642</v>
      </c>
      <c r="CS31" s="598"/>
      <c r="CT31" s="598"/>
      <c r="CU31" s="598"/>
      <c r="CV31" s="598"/>
      <c r="CW31" s="598"/>
      <c r="CX31" s="598"/>
      <c r="CY31" s="599"/>
      <c r="CZ31" s="612">
        <v>0.5</v>
      </c>
      <c r="DA31" s="637"/>
      <c r="DB31" s="637"/>
      <c r="DC31" s="638"/>
      <c r="DD31" s="597">
        <v>28642</v>
      </c>
      <c r="DE31" s="598"/>
      <c r="DF31" s="598"/>
      <c r="DG31" s="598"/>
      <c r="DH31" s="598"/>
      <c r="DI31" s="598"/>
      <c r="DJ31" s="598"/>
      <c r="DK31" s="599"/>
      <c r="DL31" s="597">
        <v>28642</v>
      </c>
      <c r="DM31" s="598"/>
      <c r="DN31" s="598"/>
      <c r="DO31" s="598"/>
      <c r="DP31" s="598"/>
      <c r="DQ31" s="598"/>
      <c r="DR31" s="598"/>
      <c r="DS31" s="598"/>
      <c r="DT31" s="598"/>
      <c r="DU31" s="598"/>
      <c r="DV31" s="599"/>
      <c r="DW31" s="612">
        <v>1.1000000000000001</v>
      </c>
      <c r="DX31" s="637"/>
      <c r="DY31" s="637"/>
      <c r="DZ31" s="637"/>
      <c r="EA31" s="637"/>
      <c r="EB31" s="637"/>
      <c r="EC31" s="639"/>
    </row>
    <row r="32" spans="2:133" ht="11.25" customHeight="1" x14ac:dyDescent="0.15">
      <c r="B32" s="606" t="s">
        <v>314</v>
      </c>
      <c r="C32" s="607"/>
      <c r="D32" s="607"/>
      <c r="E32" s="607"/>
      <c r="F32" s="607"/>
      <c r="G32" s="607"/>
      <c r="H32" s="607"/>
      <c r="I32" s="607"/>
      <c r="J32" s="607"/>
      <c r="K32" s="607"/>
      <c r="L32" s="607"/>
      <c r="M32" s="607"/>
      <c r="N32" s="607"/>
      <c r="O32" s="607"/>
      <c r="P32" s="607"/>
      <c r="Q32" s="608"/>
      <c r="R32" s="609">
        <v>161815</v>
      </c>
      <c r="S32" s="610"/>
      <c r="T32" s="610"/>
      <c r="U32" s="610"/>
      <c r="V32" s="610"/>
      <c r="W32" s="610"/>
      <c r="X32" s="610"/>
      <c r="Y32" s="611"/>
      <c r="Z32" s="665">
        <v>2.8</v>
      </c>
      <c r="AA32" s="665"/>
      <c r="AB32" s="665"/>
      <c r="AC32" s="665"/>
      <c r="AD32" s="666" t="s">
        <v>241</v>
      </c>
      <c r="AE32" s="666"/>
      <c r="AF32" s="666"/>
      <c r="AG32" s="666"/>
      <c r="AH32" s="666"/>
      <c r="AI32" s="666"/>
      <c r="AJ32" s="666"/>
      <c r="AK32" s="666"/>
      <c r="AL32" s="612" t="s">
        <v>122</v>
      </c>
      <c r="AM32" s="613"/>
      <c r="AN32" s="613"/>
      <c r="AO32" s="667"/>
      <c r="AP32" s="697"/>
      <c r="AQ32" s="698"/>
      <c r="AR32" s="698"/>
      <c r="AS32" s="698"/>
      <c r="AT32" s="701"/>
      <c r="AU32" s="211"/>
      <c r="AV32" s="211"/>
      <c r="AW32" s="211"/>
      <c r="AX32" s="615" t="s">
        <v>315</v>
      </c>
      <c r="AY32" s="616"/>
      <c r="AZ32" s="616"/>
      <c r="BA32" s="616"/>
      <c r="BB32" s="616"/>
      <c r="BC32" s="616"/>
      <c r="BD32" s="616"/>
      <c r="BE32" s="616"/>
      <c r="BF32" s="617"/>
      <c r="BG32" s="680">
        <v>99.7</v>
      </c>
      <c r="BH32" s="619"/>
      <c r="BI32" s="619"/>
      <c r="BJ32" s="619"/>
      <c r="BK32" s="619"/>
      <c r="BL32" s="619"/>
      <c r="BM32" s="663">
        <v>98.6</v>
      </c>
      <c r="BN32" s="619"/>
      <c r="BO32" s="619"/>
      <c r="BP32" s="619"/>
      <c r="BQ32" s="656"/>
      <c r="BR32" s="680">
        <v>99.6</v>
      </c>
      <c r="BS32" s="619"/>
      <c r="BT32" s="619"/>
      <c r="BU32" s="619"/>
      <c r="BV32" s="619"/>
      <c r="BW32" s="619"/>
      <c r="BX32" s="663">
        <v>98.5</v>
      </c>
      <c r="BY32" s="619"/>
      <c r="BZ32" s="619"/>
      <c r="CA32" s="619"/>
      <c r="CB32" s="656"/>
      <c r="CD32" s="691"/>
      <c r="CE32" s="692"/>
      <c r="CF32" s="647" t="s">
        <v>316</v>
      </c>
      <c r="CG32" s="644"/>
      <c r="CH32" s="644"/>
      <c r="CI32" s="644"/>
      <c r="CJ32" s="644"/>
      <c r="CK32" s="644"/>
      <c r="CL32" s="644"/>
      <c r="CM32" s="644"/>
      <c r="CN32" s="644"/>
      <c r="CO32" s="644"/>
      <c r="CP32" s="644"/>
      <c r="CQ32" s="645"/>
      <c r="CR32" s="609">
        <v>264</v>
      </c>
      <c r="CS32" s="610"/>
      <c r="CT32" s="610"/>
      <c r="CU32" s="610"/>
      <c r="CV32" s="610"/>
      <c r="CW32" s="610"/>
      <c r="CX32" s="610"/>
      <c r="CY32" s="611"/>
      <c r="CZ32" s="612">
        <v>0</v>
      </c>
      <c r="DA32" s="637"/>
      <c r="DB32" s="637"/>
      <c r="DC32" s="638"/>
      <c r="DD32" s="597">
        <v>264</v>
      </c>
      <c r="DE32" s="610"/>
      <c r="DF32" s="610"/>
      <c r="DG32" s="610"/>
      <c r="DH32" s="610"/>
      <c r="DI32" s="610"/>
      <c r="DJ32" s="610"/>
      <c r="DK32" s="611"/>
      <c r="DL32" s="597">
        <v>264</v>
      </c>
      <c r="DM32" s="610"/>
      <c r="DN32" s="610"/>
      <c r="DO32" s="610"/>
      <c r="DP32" s="610"/>
      <c r="DQ32" s="610"/>
      <c r="DR32" s="610"/>
      <c r="DS32" s="610"/>
      <c r="DT32" s="610"/>
      <c r="DU32" s="610"/>
      <c r="DV32" s="611"/>
      <c r="DW32" s="612">
        <v>0</v>
      </c>
      <c r="DX32" s="637"/>
      <c r="DY32" s="637"/>
      <c r="DZ32" s="637"/>
      <c r="EA32" s="637"/>
      <c r="EB32" s="637"/>
      <c r="EC32" s="639"/>
    </row>
    <row r="33" spans="2:133" ht="11.25" customHeight="1" x14ac:dyDescent="0.15">
      <c r="B33" s="606" t="s">
        <v>317</v>
      </c>
      <c r="C33" s="607"/>
      <c r="D33" s="607"/>
      <c r="E33" s="607"/>
      <c r="F33" s="607"/>
      <c r="G33" s="607"/>
      <c r="H33" s="607"/>
      <c r="I33" s="607"/>
      <c r="J33" s="607"/>
      <c r="K33" s="607"/>
      <c r="L33" s="607"/>
      <c r="M33" s="607"/>
      <c r="N33" s="607"/>
      <c r="O33" s="607"/>
      <c r="P33" s="607"/>
      <c r="Q33" s="608"/>
      <c r="R33" s="609">
        <v>3490</v>
      </c>
      <c r="S33" s="610"/>
      <c r="T33" s="610"/>
      <c r="U33" s="610"/>
      <c r="V33" s="610"/>
      <c r="W33" s="610"/>
      <c r="X33" s="610"/>
      <c r="Y33" s="611"/>
      <c r="Z33" s="665">
        <v>0.1</v>
      </c>
      <c r="AA33" s="665"/>
      <c r="AB33" s="665"/>
      <c r="AC33" s="665"/>
      <c r="AD33" s="666" t="s">
        <v>122</v>
      </c>
      <c r="AE33" s="666"/>
      <c r="AF33" s="666"/>
      <c r="AG33" s="666"/>
      <c r="AH33" s="666"/>
      <c r="AI33" s="666"/>
      <c r="AJ33" s="666"/>
      <c r="AK33" s="666"/>
      <c r="AL33" s="612" t="s">
        <v>122</v>
      </c>
      <c r="AM33" s="613"/>
      <c r="AN33" s="613"/>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318</v>
      </c>
      <c r="CE33" s="644"/>
      <c r="CF33" s="644"/>
      <c r="CG33" s="644"/>
      <c r="CH33" s="644"/>
      <c r="CI33" s="644"/>
      <c r="CJ33" s="644"/>
      <c r="CK33" s="644"/>
      <c r="CL33" s="644"/>
      <c r="CM33" s="644"/>
      <c r="CN33" s="644"/>
      <c r="CO33" s="644"/>
      <c r="CP33" s="644"/>
      <c r="CQ33" s="645"/>
      <c r="CR33" s="609">
        <v>1872920</v>
      </c>
      <c r="CS33" s="598"/>
      <c r="CT33" s="598"/>
      <c r="CU33" s="598"/>
      <c r="CV33" s="598"/>
      <c r="CW33" s="598"/>
      <c r="CX33" s="598"/>
      <c r="CY33" s="599"/>
      <c r="CZ33" s="612">
        <v>33</v>
      </c>
      <c r="DA33" s="637"/>
      <c r="DB33" s="637"/>
      <c r="DC33" s="638"/>
      <c r="DD33" s="597">
        <v>1433196</v>
      </c>
      <c r="DE33" s="598"/>
      <c r="DF33" s="598"/>
      <c r="DG33" s="598"/>
      <c r="DH33" s="598"/>
      <c r="DI33" s="598"/>
      <c r="DJ33" s="598"/>
      <c r="DK33" s="599"/>
      <c r="DL33" s="597">
        <v>1143612</v>
      </c>
      <c r="DM33" s="598"/>
      <c r="DN33" s="598"/>
      <c r="DO33" s="598"/>
      <c r="DP33" s="598"/>
      <c r="DQ33" s="598"/>
      <c r="DR33" s="598"/>
      <c r="DS33" s="598"/>
      <c r="DT33" s="598"/>
      <c r="DU33" s="598"/>
      <c r="DV33" s="599"/>
      <c r="DW33" s="612">
        <v>42.6</v>
      </c>
      <c r="DX33" s="637"/>
      <c r="DY33" s="637"/>
      <c r="DZ33" s="637"/>
      <c r="EA33" s="637"/>
      <c r="EB33" s="637"/>
      <c r="EC33" s="639"/>
    </row>
    <row r="34" spans="2:133" ht="11.25" customHeight="1" x14ac:dyDescent="0.15">
      <c r="B34" s="606" t="s">
        <v>319</v>
      </c>
      <c r="C34" s="607"/>
      <c r="D34" s="607"/>
      <c r="E34" s="607"/>
      <c r="F34" s="607"/>
      <c r="G34" s="607"/>
      <c r="H34" s="607"/>
      <c r="I34" s="607"/>
      <c r="J34" s="607"/>
      <c r="K34" s="607"/>
      <c r="L34" s="607"/>
      <c r="M34" s="607"/>
      <c r="N34" s="607"/>
      <c r="O34" s="607"/>
      <c r="P34" s="607"/>
      <c r="Q34" s="608"/>
      <c r="R34" s="609">
        <v>89806</v>
      </c>
      <c r="S34" s="610"/>
      <c r="T34" s="610"/>
      <c r="U34" s="610"/>
      <c r="V34" s="610"/>
      <c r="W34" s="610"/>
      <c r="X34" s="610"/>
      <c r="Y34" s="611"/>
      <c r="Z34" s="665">
        <v>1.5</v>
      </c>
      <c r="AA34" s="665"/>
      <c r="AB34" s="665"/>
      <c r="AC34" s="665"/>
      <c r="AD34" s="666">
        <v>4</v>
      </c>
      <c r="AE34" s="666"/>
      <c r="AF34" s="666"/>
      <c r="AG34" s="666"/>
      <c r="AH34" s="666"/>
      <c r="AI34" s="666"/>
      <c r="AJ34" s="666"/>
      <c r="AK34" s="666"/>
      <c r="AL34" s="612">
        <v>0</v>
      </c>
      <c r="AM34" s="613"/>
      <c r="AN34" s="613"/>
      <c r="AO34" s="667"/>
      <c r="AP34" s="214"/>
      <c r="AQ34" s="677" t="s">
        <v>320</v>
      </c>
      <c r="AR34" s="678"/>
      <c r="AS34" s="678"/>
      <c r="AT34" s="678"/>
      <c r="AU34" s="678"/>
      <c r="AV34" s="678"/>
      <c r="AW34" s="678"/>
      <c r="AX34" s="678"/>
      <c r="AY34" s="678"/>
      <c r="AZ34" s="678"/>
      <c r="BA34" s="678"/>
      <c r="BB34" s="678"/>
      <c r="BC34" s="678"/>
      <c r="BD34" s="678"/>
      <c r="BE34" s="678"/>
      <c r="BF34" s="679"/>
      <c r="BG34" s="677" t="s">
        <v>321</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322</v>
      </c>
      <c r="CE34" s="644"/>
      <c r="CF34" s="644"/>
      <c r="CG34" s="644"/>
      <c r="CH34" s="644"/>
      <c r="CI34" s="644"/>
      <c r="CJ34" s="644"/>
      <c r="CK34" s="644"/>
      <c r="CL34" s="644"/>
      <c r="CM34" s="644"/>
      <c r="CN34" s="644"/>
      <c r="CO34" s="644"/>
      <c r="CP34" s="644"/>
      <c r="CQ34" s="645"/>
      <c r="CR34" s="609">
        <v>510677</v>
      </c>
      <c r="CS34" s="610"/>
      <c r="CT34" s="610"/>
      <c r="CU34" s="610"/>
      <c r="CV34" s="610"/>
      <c r="CW34" s="610"/>
      <c r="CX34" s="610"/>
      <c r="CY34" s="611"/>
      <c r="CZ34" s="612">
        <v>9</v>
      </c>
      <c r="DA34" s="637"/>
      <c r="DB34" s="637"/>
      <c r="DC34" s="638"/>
      <c r="DD34" s="597">
        <v>420166</v>
      </c>
      <c r="DE34" s="610"/>
      <c r="DF34" s="610"/>
      <c r="DG34" s="610"/>
      <c r="DH34" s="610"/>
      <c r="DI34" s="610"/>
      <c r="DJ34" s="610"/>
      <c r="DK34" s="611"/>
      <c r="DL34" s="597">
        <v>317960</v>
      </c>
      <c r="DM34" s="610"/>
      <c r="DN34" s="610"/>
      <c r="DO34" s="610"/>
      <c r="DP34" s="610"/>
      <c r="DQ34" s="610"/>
      <c r="DR34" s="610"/>
      <c r="DS34" s="610"/>
      <c r="DT34" s="610"/>
      <c r="DU34" s="610"/>
      <c r="DV34" s="611"/>
      <c r="DW34" s="612">
        <v>11.8</v>
      </c>
      <c r="DX34" s="637"/>
      <c r="DY34" s="637"/>
      <c r="DZ34" s="637"/>
      <c r="EA34" s="637"/>
      <c r="EB34" s="637"/>
      <c r="EC34" s="639"/>
    </row>
    <row r="35" spans="2:133" ht="11.25" customHeight="1" x14ac:dyDescent="0.15">
      <c r="B35" s="606" t="s">
        <v>323</v>
      </c>
      <c r="C35" s="607"/>
      <c r="D35" s="607"/>
      <c r="E35" s="607"/>
      <c r="F35" s="607"/>
      <c r="G35" s="607"/>
      <c r="H35" s="607"/>
      <c r="I35" s="607"/>
      <c r="J35" s="607"/>
      <c r="K35" s="607"/>
      <c r="L35" s="607"/>
      <c r="M35" s="607"/>
      <c r="N35" s="607"/>
      <c r="O35" s="607"/>
      <c r="P35" s="607"/>
      <c r="Q35" s="608"/>
      <c r="R35" s="609">
        <v>996801</v>
      </c>
      <c r="S35" s="610"/>
      <c r="T35" s="610"/>
      <c r="U35" s="610"/>
      <c r="V35" s="610"/>
      <c r="W35" s="610"/>
      <c r="X35" s="610"/>
      <c r="Y35" s="611"/>
      <c r="Z35" s="665">
        <v>17.100000000000001</v>
      </c>
      <c r="AA35" s="665"/>
      <c r="AB35" s="665"/>
      <c r="AC35" s="665"/>
      <c r="AD35" s="666" t="s">
        <v>122</v>
      </c>
      <c r="AE35" s="666"/>
      <c r="AF35" s="666"/>
      <c r="AG35" s="666"/>
      <c r="AH35" s="666"/>
      <c r="AI35" s="666"/>
      <c r="AJ35" s="666"/>
      <c r="AK35" s="666"/>
      <c r="AL35" s="612" t="s">
        <v>122</v>
      </c>
      <c r="AM35" s="613"/>
      <c r="AN35" s="613"/>
      <c r="AO35" s="667"/>
      <c r="AP35" s="214"/>
      <c r="AQ35" s="671" t="s">
        <v>324</v>
      </c>
      <c r="AR35" s="672"/>
      <c r="AS35" s="672"/>
      <c r="AT35" s="672"/>
      <c r="AU35" s="672"/>
      <c r="AV35" s="672"/>
      <c r="AW35" s="672"/>
      <c r="AX35" s="672"/>
      <c r="AY35" s="673"/>
      <c r="AZ35" s="668">
        <v>391213</v>
      </c>
      <c r="BA35" s="669"/>
      <c r="BB35" s="669"/>
      <c r="BC35" s="669"/>
      <c r="BD35" s="669"/>
      <c r="BE35" s="669"/>
      <c r="BF35" s="670"/>
      <c r="BG35" s="674" t="s">
        <v>325</v>
      </c>
      <c r="BH35" s="675"/>
      <c r="BI35" s="675"/>
      <c r="BJ35" s="675"/>
      <c r="BK35" s="675"/>
      <c r="BL35" s="675"/>
      <c r="BM35" s="675"/>
      <c r="BN35" s="675"/>
      <c r="BO35" s="675"/>
      <c r="BP35" s="675"/>
      <c r="BQ35" s="675"/>
      <c r="BR35" s="675"/>
      <c r="BS35" s="675"/>
      <c r="BT35" s="675"/>
      <c r="BU35" s="676"/>
      <c r="BV35" s="668">
        <v>5292</v>
      </c>
      <c r="BW35" s="669"/>
      <c r="BX35" s="669"/>
      <c r="BY35" s="669"/>
      <c r="BZ35" s="669"/>
      <c r="CA35" s="669"/>
      <c r="CB35" s="670"/>
      <c r="CD35" s="647" t="s">
        <v>326</v>
      </c>
      <c r="CE35" s="644"/>
      <c r="CF35" s="644"/>
      <c r="CG35" s="644"/>
      <c r="CH35" s="644"/>
      <c r="CI35" s="644"/>
      <c r="CJ35" s="644"/>
      <c r="CK35" s="644"/>
      <c r="CL35" s="644"/>
      <c r="CM35" s="644"/>
      <c r="CN35" s="644"/>
      <c r="CO35" s="644"/>
      <c r="CP35" s="644"/>
      <c r="CQ35" s="645"/>
      <c r="CR35" s="609">
        <v>212514</v>
      </c>
      <c r="CS35" s="598"/>
      <c r="CT35" s="598"/>
      <c r="CU35" s="598"/>
      <c r="CV35" s="598"/>
      <c r="CW35" s="598"/>
      <c r="CX35" s="598"/>
      <c r="CY35" s="599"/>
      <c r="CZ35" s="612">
        <v>3.7</v>
      </c>
      <c r="DA35" s="637"/>
      <c r="DB35" s="637"/>
      <c r="DC35" s="638"/>
      <c r="DD35" s="597">
        <v>157582</v>
      </c>
      <c r="DE35" s="598"/>
      <c r="DF35" s="598"/>
      <c r="DG35" s="598"/>
      <c r="DH35" s="598"/>
      <c r="DI35" s="598"/>
      <c r="DJ35" s="598"/>
      <c r="DK35" s="599"/>
      <c r="DL35" s="597">
        <v>153317</v>
      </c>
      <c r="DM35" s="598"/>
      <c r="DN35" s="598"/>
      <c r="DO35" s="598"/>
      <c r="DP35" s="598"/>
      <c r="DQ35" s="598"/>
      <c r="DR35" s="598"/>
      <c r="DS35" s="598"/>
      <c r="DT35" s="598"/>
      <c r="DU35" s="598"/>
      <c r="DV35" s="599"/>
      <c r="DW35" s="612">
        <v>5.7</v>
      </c>
      <c r="DX35" s="637"/>
      <c r="DY35" s="637"/>
      <c r="DZ35" s="637"/>
      <c r="EA35" s="637"/>
      <c r="EB35" s="637"/>
      <c r="EC35" s="639"/>
    </row>
    <row r="36" spans="2:133" ht="11.25" customHeight="1" x14ac:dyDescent="0.15">
      <c r="B36" s="606" t="s">
        <v>327</v>
      </c>
      <c r="C36" s="607"/>
      <c r="D36" s="607"/>
      <c r="E36" s="607"/>
      <c r="F36" s="607"/>
      <c r="G36" s="607"/>
      <c r="H36" s="607"/>
      <c r="I36" s="607"/>
      <c r="J36" s="607"/>
      <c r="K36" s="607"/>
      <c r="L36" s="607"/>
      <c r="M36" s="607"/>
      <c r="N36" s="607"/>
      <c r="O36" s="607"/>
      <c r="P36" s="607"/>
      <c r="Q36" s="608"/>
      <c r="R36" s="609" t="s">
        <v>122</v>
      </c>
      <c r="S36" s="610"/>
      <c r="T36" s="610"/>
      <c r="U36" s="610"/>
      <c r="V36" s="610"/>
      <c r="W36" s="610"/>
      <c r="X36" s="610"/>
      <c r="Y36" s="611"/>
      <c r="Z36" s="665" t="s">
        <v>122</v>
      </c>
      <c r="AA36" s="665"/>
      <c r="AB36" s="665"/>
      <c r="AC36" s="665"/>
      <c r="AD36" s="666" t="s">
        <v>122</v>
      </c>
      <c r="AE36" s="666"/>
      <c r="AF36" s="666"/>
      <c r="AG36" s="666"/>
      <c r="AH36" s="666"/>
      <c r="AI36" s="666"/>
      <c r="AJ36" s="666"/>
      <c r="AK36" s="666"/>
      <c r="AL36" s="612" t="s">
        <v>241</v>
      </c>
      <c r="AM36" s="613"/>
      <c r="AN36" s="613"/>
      <c r="AO36" s="667"/>
      <c r="AQ36" s="640" t="s">
        <v>328</v>
      </c>
      <c r="AR36" s="641"/>
      <c r="AS36" s="641"/>
      <c r="AT36" s="641"/>
      <c r="AU36" s="641"/>
      <c r="AV36" s="641"/>
      <c r="AW36" s="641"/>
      <c r="AX36" s="641"/>
      <c r="AY36" s="642"/>
      <c r="AZ36" s="609">
        <v>160563</v>
      </c>
      <c r="BA36" s="610"/>
      <c r="BB36" s="610"/>
      <c r="BC36" s="610"/>
      <c r="BD36" s="598"/>
      <c r="BE36" s="598"/>
      <c r="BF36" s="643"/>
      <c r="BG36" s="647" t="s">
        <v>329</v>
      </c>
      <c r="BH36" s="644"/>
      <c r="BI36" s="644"/>
      <c r="BJ36" s="644"/>
      <c r="BK36" s="644"/>
      <c r="BL36" s="644"/>
      <c r="BM36" s="644"/>
      <c r="BN36" s="644"/>
      <c r="BO36" s="644"/>
      <c r="BP36" s="644"/>
      <c r="BQ36" s="644"/>
      <c r="BR36" s="644"/>
      <c r="BS36" s="644"/>
      <c r="BT36" s="644"/>
      <c r="BU36" s="645"/>
      <c r="BV36" s="609">
        <v>2862</v>
      </c>
      <c r="BW36" s="610"/>
      <c r="BX36" s="610"/>
      <c r="BY36" s="610"/>
      <c r="BZ36" s="610"/>
      <c r="CA36" s="610"/>
      <c r="CB36" s="646"/>
      <c r="CD36" s="647" t="s">
        <v>330</v>
      </c>
      <c r="CE36" s="644"/>
      <c r="CF36" s="644"/>
      <c r="CG36" s="644"/>
      <c r="CH36" s="644"/>
      <c r="CI36" s="644"/>
      <c r="CJ36" s="644"/>
      <c r="CK36" s="644"/>
      <c r="CL36" s="644"/>
      <c r="CM36" s="644"/>
      <c r="CN36" s="644"/>
      <c r="CO36" s="644"/>
      <c r="CP36" s="644"/>
      <c r="CQ36" s="645"/>
      <c r="CR36" s="609">
        <v>729126</v>
      </c>
      <c r="CS36" s="610"/>
      <c r="CT36" s="610"/>
      <c r="CU36" s="610"/>
      <c r="CV36" s="610"/>
      <c r="CW36" s="610"/>
      <c r="CX36" s="610"/>
      <c r="CY36" s="611"/>
      <c r="CZ36" s="612">
        <v>12.9</v>
      </c>
      <c r="DA36" s="637"/>
      <c r="DB36" s="637"/>
      <c r="DC36" s="638"/>
      <c r="DD36" s="597">
        <v>531393</v>
      </c>
      <c r="DE36" s="610"/>
      <c r="DF36" s="610"/>
      <c r="DG36" s="610"/>
      <c r="DH36" s="610"/>
      <c r="DI36" s="610"/>
      <c r="DJ36" s="610"/>
      <c r="DK36" s="611"/>
      <c r="DL36" s="597">
        <v>376763</v>
      </c>
      <c r="DM36" s="610"/>
      <c r="DN36" s="610"/>
      <c r="DO36" s="610"/>
      <c r="DP36" s="610"/>
      <c r="DQ36" s="610"/>
      <c r="DR36" s="610"/>
      <c r="DS36" s="610"/>
      <c r="DT36" s="610"/>
      <c r="DU36" s="610"/>
      <c r="DV36" s="611"/>
      <c r="DW36" s="612">
        <v>14</v>
      </c>
      <c r="DX36" s="637"/>
      <c r="DY36" s="637"/>
      <c r="DZ36" s="637"/>
      <c r="EA36" s="637"/>
      <c r="EB36" s="637"/>
      <c r="EC36" s="639"/>
    </row>
    <row r="37" spans="2:133" ht="11.25" customHeight="1" x14ac:dyDescent="0.15">
      <c r="B37" s="606" t="s">
        <v>331</v>
      </c>
      <c r="C37" s="607"/>
      <c r="D37" s="607"/>
      <c r="E37" s="607"/>
      <c r="F37" s="607"/>
      <c r="G37" s="607"/>
      <c r="H37" s="607"/>
      <c r="I37" s="607"/>
      <c r="J37" s="607"/>
      <c r="K37" s="607"/>
      <c r="L37" s="607"/>
      <c r="M37" s="607"/>
      <c r="N37" s="607"/>
      <c r="O37" s="607"/>
      <c r="P37" s="607"/>
      <c r="Q37" s="608"/>
      <c r="R37" s="609">
        <v>97031</v>
      </c>
      <c r="S37" s="610"/>
      <c r="T37" s="610"/>
      <c r="U37" s="610"/>
      <c r="V37" s="610"/>
      <c r="W37" s="610"/>
      <c r="X37" s="610"/>
      <c r="Y37" s="611"/>
      <c r="Z37" s="665">
        <v>1.7</v>
      </c>
      <c r="AA37" s="665"/>
      <c r="AB37" s="665"/>
      <c r="AC37" s="665"/>
      <c r="AD37" s="666" t="s">
        <v>241</v>
      </c>
      <c r="AE37" s="666"/>
      <c r="AF37" s="666"/>
      <c r="AG37" s="666"/>
      <c r="AH37" s="666"/>
      <c r="AI37" s="666"/>
      <c r="AJ37" s="666"/>
      <c r="AK37" s="666"/>
      <c r="AL37" s="612" t="s">
        <v>241</v>
      </c>
      <c r="AM37" s="613"/>
      <c r="AN37" s="613"/>
      <c r="AO37" s="667"/>
      <c r="AQ37" s="640" t="s">
        <v>332</v>
      </c>
      <c r="AR37" s="641"/>
      <c r="AS37" s="641"/>
      <c r="AT37" s="641"/>
      <c r="AU37" s="641"/>
      <c r="AV37" s="641"/>
      <c r="AW37" s="641"/>
      <c r="AX37" s="641"/>
      <c r="AY37" s="642"/>
      <c r="AZ37" s="609">
        <v>18711</v>
      </c>
      <c r="BA37" s="610"/>
      <c r="BB37" s="610"/>
      <c r="BC37" s="610"/>
      <c r="BD37" s="598"/>
      <c r="BE37" s="598"/>
      <c r="BF37" s="643"/>
      <c r="BG37" s="647" t="s">
        <v>333</v>
      </c>
      <c r="BH37" s="644"/>
      <c r="BI37" s="644"/>
      <c r="BJ37" s="644"/>
      <c r="BK37" s="644"/>
      <c r="BL37" s="644"/>
      <c r="BM37" s="644"/>
      <c r="BN37" s="644"/>
      <c r="BO37" s="644"/>
      <c r="BP37" s="644"/>
      <c r="BQ37" s="644"/>
      <c r="BR37" s="644"/>
      <c r="BS37" s="644"/>
      <c r="BT37" s="644"/>
      <c r="BU37" s="645"/>
      <c r="BV37" s="609">
        <v>493</v>
      </c>
      <c r="BW37" s="610"/>
      <c r="BX37" s="610"/>
      <c r="BY37" s="610"/>
      <c r="BZ37" s="610"/>
      <c r="CA37" s="610"/>
      <c r="CB37" s="646"/>
      <c r="CD37" s="647" t="s">
        <v>334</v>
      </c>
      <c r="CE37" s="644"/>
      <c r="CF37" s="644"/>
      <c r="CG37" s="644"/>
      <c r="CH37" s="644"/>
      <c r="CI37" s="644"/>
      <c r="CJ37" s="644"/>
      <c r="CK37" s="644"/>
      <c r="CL37" s="644"/>
      <c r="CM37" s="644"/>
      <c r="CN37" s="644"/>
      <c r="CO37" s="644"/>
      <c r="CP37" s="644"/>
      <c r="CQ37" s="645"/>
      <c r="CR37" s="609">
        <v>253716</v>
      </c>
      <c r="CS37" s="598"/>
      <c r="CT37" s="598"/>
      <c r="CU37" s="598"/>
      <c r="CV37" s="598"/>
      <c r="CW37" s="598"/>
      <c r="CX37" s="598"/>
      <c r="CY37" s="599"/>
      <c r="CZ37" s="612">
        <v>4.5</v>
      </c>
      <c r="DA37" s="637"/>
      <c r="DB37" s="637"/>
      <c r="DC37" s="638"/>
      <c r="DD37" s="597">
        <v>253716</v>
      </c>
      <c r="DE37" s="598"/>
      <c r="DF37" s="598"/>
      <c r="DG37" s="598"/>
      <c r="DH37" s="598"/>
      <c r="DI37" s="598"/>
      <c r="DJ37" s="598"/>
      <c r="DK37" s="599"/>
      <c r="DL37" s="597">
        <v>236345</v>
      </c>
      <c r="DM37" s="598"/>
      <c r="DN37" s="598"/>
      <c r="DO37" s="598"/>
      <c r="DP37" s="598"/>
      <c r="DQ37" s="598"/>
      <c r="DR37" s="598"/>
      <c r="DS37" s="598"/>
      <c r="DT37" s="598"/>
      <c r="DU37" s="598"/>
      <c r="DV37" s="599"/>
      <c r="DW37" s="612">
        <v>8.8000000000000007</v>
      </c>
      <c r="DX37" s="637"/>
      <c r="DY37" s="637"/>
      <c r="DZ37" s="637"/>
      <c r="EA37" s="637"/>
      <c r="EB37" s="637"/>
      <c r="EC37" s="639"/>
    </row>
    <row r="38" spans="2:133" ht="11.25" customHeight="1" x14ac:dyDescent="0.15">
      <c r="B38" s="615" t="s">
        <v>335</v>
      </c>
      <c r="C38" s="616"/>
      <c r="D38" s="616"/>
      <c r="E38" s="616"/>
      <c r="F38" s="616"/>
      <c r="G38" s="616"/>
      <c r="H38" s="616"/>
      <c r="I38" s="616"/>
      <c r="J38" s="616"/>
      <c r="K38" s="616"/>
      <c r="L38" s="616"/>
      <c r="M38" s="616"/>
      <c r="N38" s="616"/>
      <c r="O38" s="616"/>
      <c r="P38" s="616"/>
      <c r="Q38" s="617"/>
      <c r="R38" s="618">
        <v>5815548</v>
      </c>
      <c r="S38" s="655"/>
      <c r="T38" s="655"/>
      <c r="U38" s="655"/>
      <c r="V38" s="655"/>
      <c r="W38" s="655"/>
      <c r="X38" s="655"/>
      <c r="Y38" s="660"/>
      <c r="Z38" s="661">
        <v>100</v>
      </c>
      <c r="AA38" s="661"/>
      <c r="AB38" s="661"/>
      <c r="AC38" s="661"/>
      <c r="AD38" s="662">
        <v>2588467</v>
      </c>
      <c r="AE38" s="662"/>
      <c r="AF38" s="662"/>
      <c r="AG38" s="662"/>
      <c r="AH38" s="662"/>
      <c r="AI38" s="662"/>
      <c r="AJ38" s="662"/>
      <c r="AK38" s="662"/>
      <c r="AL38" s="621">
        <v>100</v>
      </c>
      <c r="AM38" s="663"/>
      <c r="AN38" s="663"/>
      <c r="AO38" s="664"/>
      <c r="AQ38" s="640" t="s">
        <v>336</v>
      </c>
      <c r="AR38" s="641"/>
      <c r="AS38" s="641"/>
      <c r="AT38" s="641"/>
      <c r="AU38" s="641"/>
      <c r="AV38" s="641"/>
      <c r="AW38" s="641"/>
      <c r="AX38" s="641"/>
      <c r="AY38" s="642"/>
      <c r="AZ38" s="609" t="s">
        <v>172</v>
      </c>
      <c r="BA38" s="610"/>
      <c r="BB38" s="610"/>
      <c r="BC38" s="610"/>
      <c r="BD38" s="598"/>
      <c r="BE38" s="598"/>
      <c r="BF38" s="643"/>
      <c r="BG38" s="647" t="s">
        <v>337</v>
      </c>
      <c r="BH38" s="644"/>
      <c r="BI38" s="644"/>
      <c r="BJ38" s="644"/>
      <c r="BK38" s="644"/>
      <c r="BL38" s="644"/>
      <c r="BM38" s="644"/>
      <c r="BN38" s="644"/>
      <c r="BO38" s="644"/>
      <c r="BP38" s="644"/>
      <c r="BQ38" s="644"/>
      <c r="BR38" s="644"/>
      <c r="BS38" s="644"/>
      <c r="BT38" s="644"/>
      <c r="BU38" s="645"/>
      <c r="BV38" s="609">
        <v>905</v>
      </c>
      <c r="BW38" s="610"/>
      <c r="BX38" s="610"/>
      <c r="BY38" s="610"/>
      <c r="BZ38" s="610"/>
      <c r="CA38" s="610"/>
      <c r="CB38" s="646"/>
      <c r="CD38" s="647" t="s">
        <v>338</v>
      </c>
      <c r="CE38" s="644"/>
      <c r="CF38" s="644"/>
      <c r="CG38" s="644"/>
      <c r="CH38" s="644"/>
      <c r="CI38" s="644"/>
      <c r="CJ38" s="644"/>
      <c r="CK38" s="644"/>
      <c r="CL38" s="644"/>
      <c r="CM38" s="644"/>
      <c r="CN38" s="644"/>
      <c r="CO38" s="644"/>
      <c r="CP38" s="644"/>
      <c r="CQ38" s="645"/>
      <c r="CR38" s="609">
        <v>391213</v>
      </c>
      <c r="CS38" s="610"/>
      <c r="CT38" s="610"/>
      <c r="CU38" s="610"/>
      <c r="CV38" s="610"/>
      <c r="CW38" s="610"/>
      <c r="CX38" s="610"/>
      <c r="CY38" s="611"/>
      <c r="CZ38" s="612">
        <v>6.9</v>
      </c>
      <c r="DA38" s="637"/>
      <c r="DB38" s="637"/>
      <c r="DC38" s="638"/>
      <c r="DD38" s="597">
        <v>318055</v>
      </c>
      <c r="DE38" s="610"/>
      <c r="DF38" s="610"/>
      <c r="DG38" s="610"/>
      <c r="DH38" s="610"/>
      <c r="DI38" s="610"/>
      <c r="DJ38" s="610"/>
      <c r="DK38" s="611"/>
      <c r="DL38" s="597">
        <v>295572</v>
      </c>
      <c r="DM38" s="610"/>
      <c r="DN38" s="610"/>
      <c r="DO38" s="610"/>
      <c r="DP38" s="610"/>
      <c r="DQ38" s="610"/>
      <c r="DR38" s="610"/>
      <c r="DS38" s="610"/>
      <c r="DT38" s="610"/>
      <c r="DU38" s="610"/>
      <c r="DV38" s="611"/>
      <c r="DW38" s="612">
        <v>11</v>
      </c>
      <c r="DX38" s="637"/>
      <c r="DY38" s="637"/>
      <c r="DZ38" s="637"/>
      <c r="EA38" s="637"/>
      <c r="EB38" s="637"/>
      <c r="EC38" s="639"/>
    </row>
    <row r="39" spans="2:133" ht="11.25" customHeight="1" x14ac:dyDescent="0.15">
      <c r="AQ39" s="640" t="s">
        <v>339</v>
      </c>
      <c r="AR39" s="641"/>
      <c r="AS39" s="641"/>
      <c r="AT39" s="641"/>
      <c r="AU39" s="641"/>
      <c r="AV39" s="641"/>
      <c r="AW39" s="641"/>
      <c r="AX39" s="641"/>
      <c r="AY39" s="642"/>
      <c r="AZ39" s="609" t="s">
        <v>172</v>
      </c>
      <c r="BA39" s="610"/>
      <c r="BB39" s="610"/>
      <c r="BC39" s="610"/>
      <c r="BD39" s="598"/>
      <c r="BE39" s="598"/>
      <c r="BF39" s="643"/>
      <c r="BG39" s="648" t="s">
        <v>340</v>
      </c>
      <c r="BH39" s="649"/>
      <c r="BI39" s="649"/>
      <c r="BJ39" s="649"/>
      <c r="BK39" s="649"/>
      <c r="BL39" s="215"/>
      <c r="BM39" s="644" t="s">
        <v>341</v>
      </c>
      <c r="BN39" s="644"/>
      <c r="BO39" s="644"/>
      <c r="BP39" s="644"/>
      <c r="BQ39" s="644"/>
      <c r="BR39" s="644"/>
      <c r="BS39" s="644"/>
      <c r="BT39" s="644"/>
      <c r="BU39" s="645"/>
      <c r="BV39" s="609">
        <v>149</v>
      </c>
      <c r="BW39" s="610"/>
      <c r="BX39" s="610"/>
      <c r="BY39" s="610"/>
      <c r="BZ39" s="610"/>
      <c r="CA39" s="610"/>
      <c r="CB39" s="646"/>
      <c r="CD39" s="647" t="s">
        <v>342</v>
      </c>
      <c r="CE39" s="644"/>
      <c r="CF39" s="644"/>
      <c r="CG39" s="644"/>
      <c r="CH39" s="644"/>
      <c r="CI39" s="644"/>
      <c r="CJ39" s="644"/>
      <c r="CK39" s="644"/>
      <c r="CL39" s="644"/>
      <c r="CM39" s="644"/>
      <c r="CN39" s="644"/>
      <c r="CO39" s="644"/>
      <c r="CP39" s="644"/>
      <c r="CQ39" s="645"/>
      <c r="CR39" s="609">
        <v>9390</v>
      </c>
      <c r="CS39" s="598"/>
      <c r="CT39" s="598"/>
      <c r="CU39" s="598"/>
      <c r="CV39" s="598"/>
      <c r="CW39" s="598"/>
      <c r="CX39" s="598"/>
      <c r="CY39" s="599"/>
      <c r="CZ39" s="612">
        <v>0.2</v>
      </c>
      <c r="DA39" s="637"/>
      <c r="DB39" s="637"/>
      <c r="DC39" s="638"/>
      <c r="DD39" s="597">
        <v>6000</v>
      </c>
      <c r="DE39" s="598"/>
      <c r="DF39" s="598"/>
      <c r="DG39" s="598"/>
      <c r="DH39" s="598"/>
      <c r="DI39" s="598"/>
      <c r="DJ39" s="598"/>
      <c r="DK39" s="599"/>
      <c r="DL39" s="597" t="s">
        <v>241</v>
      </c>
      <c r="DM39" s="598"/>
      <c r="DN39" s="598"/>
      <c r="DO39" s="598"/>
      <c r="DP39" s="598"/>
      <c r="DQ39" s="598"/>
      <c r="DR39" s="598"/>
      <c r="DS39" s="598"/>
      <c r="DT39" s="598"/>
      <c r="DU39" s="598"/>
      <c r="DV39" s="599"/>
      <c r="DW39" s="612" t="s">
        <v>172</v>
      </c>
      <c r="DX39" s="637"/>
      <c r="DY39" s="637"/>
      <c r="DZ39" s="637"/>
      <c r="EA39" s="637"/>
      <c r="EB39" s="637"/>
      <c r="EC39" s="639"/>
    </row>
    <row r="40" spans="2:133" ht="11.25" customHeight="1" x14ac:dyDescent="0.15">
      <c r="AQ40" s="640" t="s">
        <v>343</v>
      </c>
      <c r="AR40" s="641"/>
      <c r="AS40" s="641"/>
      <c r="AT40" s="641"/>
      <c r="AU40" s="641"/>
      <c r="AV40" s="641"/>
      <c r="AW40" s="641"/>
      <c r="AX40" s="641"/>
      <c r="AY40" s="642"/>
      <c r="AZ40" s="609">
        <v>50801</v>
      </c>
      <c r="BA40" s="610"/>
      <c r="BB40" s="610"/>
      <c r="BC40" s="610"/>
      <c r="BD40" s="598"/>
      <c r="BE40" s="598"/>
      <c r="BF40" s="643"/>
      <c r="BG40" s="648"/>
      <c r="BH40" s="649"/>
      <c r="BI40" s="649"/>
      <c r="BJ40" s="649"/>
      <c r="BK40" s="649"/>
      <c r="BL40" s="215"/>
      <c r="BM40" s="644" t="s">
        <v>344</v>
      </c>
      <c r="BN40" s="644"/>
      <c r="BO40" s="644"/>
      <c r="BP40" s="644"/>
      <c r="BQ40" s="644"/>
      <c r="BR40" s="644"/>
      <c r="BS40" s="644"/>
      <c r="BT40" s="644"/>
      <c r="BU40" s="645"/>
      <c r="BV40" s="609">
        <v>130</v>
      </c>
      <c r="BW40" s="610"/>
      <c r="BX40" s="610"/>
      <c r="BY40" s="610"/>
      <c r="BZ40" s="610"/>
      <c r="CA40" s="610"/>
      <c r="CB40" s="646"/>
      <c r="CD40" s="647" t="s">
        <v>345</v>
      </c>
      <c r="CE40" s="644"/>
      <c r="CF40" s="644"/>
      <c r="CG40" s="644"/>
      <c r="CH40" s="644"/>
      <c r="CI40" s="644"/>
      <c r="CJ40" s="644"/>
      <c r="CK40" s="644"/>
      <c r="CL40" s="644"/>
      <c r="CM40" s="644"/>
      <c r="CN40" s="644"/>
      <c r="CO40" s="644"/>
      <c r="CP40" s="644"/>
      <c r="CQ40" s="645"/>
      <c r="CR40" s="609">
        <v>20000</v>
      </c>
      <c r="CS40" s="610"/>
      <c r="CT40" s="610"/>
      <c r="CU40" s="610"/>
      <c r="CV40" s="610"/>
      <c r="CW40" s="610"/>
      <c r="CX40" s="610"/>
      <c r="CY40" s="611"/>
      <c r="CZ40" s="612">
        <v>0.4</v>
      </c>
      <c r="DA40" s="637"/>
      <c r="DB40" s="637"/>
      <c r="DC40" s="638"/>
      <c r="DD40" s="597" t="s">
        <v>172</v>
      </c>
      <c r="DE40" s="610"/>
      <c r="DF40" s="610"/>
      <c r="DG40" s="610"/>
      <c r="DH40" s="610"/>
      <c r="DI40" s="610"/>
      <c r="DJ40" s="610"/>
      <c r="DK40" s="611"/>
      <c r="DL40" s="597" t="s">
        <v>172</v>
      </c>
      <c r="DM40" s="610"/>
      <c r="DN40" s="610"/>
      <c r="DO40" s="610"/>
      <c r="DP40" s="610"/>
      <c r="DQ40" s="610"/>
      <c r="DR40" s="610"/>
      <c r="DS40" s="610"/>
      <c r="DT40" s="610"/>
      <c r="DU40" s="610"/>
      <c r="DV40" s="611"/>
      <c r="DW40" s="612" t="s">
        <v>172</v>
      </c>
      <c r="DX40" s="637"/>
      <c r="DY40" s="637"/>
      <c r="DZ40" s="637"/>
      <c r="EA40" s="637"/>
      <c r="EB40" s="637"/>
      <c r="EC40" s="639"/>
    </row>
    <row r="41" spans="2:133" ht="11.25" customHeight="1" x14ac:dyDescent="0.15">
      <c r="AQ41" s="652" t="s">
        <v>346</v>
      </c>
      <c r="AR41" s="653"/>
      <c r="AS41" s="653"/>
      <c r="AT41" s="653"/>
      <c r="AU41" s="653"/>
      <c r="AV41" s="653"/>
      <c r="AW41" s="653"/>
      <c r="AX41" s="653"/>
      <c r="AY41" s="654"/>
      <c r="AZ41" s="618">
        <v>161138</v>
      </c>
      <c r="BA41" s="655"/>
      <c r="BB41" s="655"/>
      <c r="BC41" s="655"/>
      <c r="BD41" s="619"/>
      <c r="BE41" s="619"/>
      <c r="BF41" s="656"/>
      <c r="BG41" s="650"/>
      <c r="BH41" s="651"/>
      <c r="BI41" s="651"/>
      <c r="BJ41" s="651"/>
      <c r="BK41" s="651"/>
      <c r="BL41" s="216"/>
      <c r="BM41" s="657" t="s">
        <v>347</v>
      </c>
      <c r="BN41" s="657"/>
      <c r="BO41" s="657"/>
      <c r="BP41" s="657"/>
      <c r="BQ41" s="657"/>
      <c r="BR41" s="657"/>
      <c r="BS41" s="657"/>
      <c r="BT41" s="657"/>
      <c r="BU41" s="658"/>
      <c r="BV41" s="618">
        <v>304</v>
      </c>
      <c r="BW41" s="655"/>
      <c r="BX41" s="655"/>
      <c r="BY41" s="655"/>
      <c r="BZ41" s="655"/>
      <c r="CA41" s="655"/>
      <c r="CB41" s="659"/>
      <c r="CD41" s="647" t="s">
        <v>348</v>
      </c>
      <c r="CE41" s="644"/>
      <c r="CF41" s="644"/>
      <c r="CG41" s="644"/>
      <c r="CH41" s="644"/>
      <c r="CI41" s="644"/>
      <c r="CJ41" s="644"/>
      <c r="CK41" s="644"/>
      <c r="CL41" s="644"/>
      <c r="CM41" s="644"/>
      <c r="CN41" s="644"/>
      <c r="CO41" s="644"/>
      <c r="CP41" s="644"/>
      <c r="CQ41" s="645"/>
      <c r="CR41" s="609" t="s">
        <v>172</v>
      </c>
      <c r="CS41" s="598"/>
      <c r="CT41" s="598"/>
      <c r="CU41" s="598"/>
      <c r="CV41" s="598"/>
      <c r="CW41" s="598"/>
      <c r="CX41" s="598"/>
      <c r="CY41" s="599"/>
      <c r="CZ41" s="612" t="s">
        <v>172</v>
      </c>
      <c r="DA41" s="637"/>
      <c r="DB41" s="637"/>
      <c r="DC41" s="638"/>
      <c r="DD41" s="597" t="s">
        <v>172</v>
      </c>
      <c r="DE41" s="598"/>
      <c r="DF41" s="598"/>
      <c r="DG41" s="598"/>
      <c r="DH41" s="598"/>
      <c r="DI41" s="598"/>
      <c r="DJ41" s="598"/>
      <c r="DK41" s="599"/>
      <c r="DL41" s="600"/>
      <c r="DM41" s="601"/>
      <c r="DN41" s="601"/>
      <c r="DO41" s="601"/>
      <c r="DP41" s="601"/>
      <c r="DQ41" s="601"/>
      <c r="DR41" s="601"/>
      <c r="DS41" s="601"/>
      <c r="DT41" s="601"/>
      <c r="DU41" s="601"/>
      <c r="DV41" s="602"/>
      <c r="DW41" s="603"/>
      <c r="DX41" s="604"/>
      <c r="DY41" s="604"/>
      <c r="DZ41" s="604"/>
      <c r="EA41" s="604"/>
      <c r="EB41" s="604"/>
      <c r="EC41" s="605"/>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6" t="s">
        <v>350</v>
      </c>
      <c r="CE42" s="607"/>
      <c r="CF42" s="607"/>
      <c r="CG42" s="607"/>
      <c r="CH42" s="607"/>
      <c r="CI42" s="607"/>
      <c r="CJ42" s="607"/>
      <c r="CK42" s="607"/>
      <c r="CL42" s="607"/>
      <c r="CM42" s="607"/>
      <c r="CN42" s="607"/>
      <c r="CO42" s="607"/>
      <c r="CP42" s="607"/>
      <c r="CQ42" s="608"/>
      <c r="CR42" s="609">
        <v>2301333</v>
      </c>
      <c r="CS42" s="610"/>
      <c r="CT42" s="610"/>
      <c r="CU42" s="610"/>
      <c r="CV42" s="610"/>
      <c r="CW42" s="610"/>
      <c r="CX42" s="610"/>
      <c r="CY42" s="611"/>
      <c r="CZ42" s="612">
        <v>40.6</v>
      </c>
      <c r="DA42" s="613"/>
      <c r="DB42" s="613"/>
      <c r="DC42" s="614"/>
      <c r="DD42" s="597">
        <v>202933</v>
      </c>
      <c r="DE42" s="610"/>
      <c r="DF42" s="610"/>
      <c r="DG42" s="610"/>
      <c r="DH42" s="610"/>
      <c r="DI42" s="610"/>
      <c r="DJ42" s="610"/>
      <c r="DK42" s="611"/>
      <c r="DL42" s="600"/>
      <c r="DM42" s="601"/>
      <c r="DN42" s="601"/>
      <c r="DO42" s="601"/>
      <c r="DP42" s="601"/>
      <c r="DQ42" s="601"/>
      <c r="DR42" s="601"/>
      <c r="DS42" s="601"/>
      <c r="DT42" s="601"/>
      <c r="DU42" s="601"/>
      <c r="DV42" s="602"/>
      <c r="DW42" s="603"/>
      <c r="DX42" s="604"/>
      <c r="DY42" s="604"/>
      <c r="DZ42" s="604"/>
      <c r="EA42" s="604"/>
      <c r="EB42" s="604"/>
      <c r="EC42" s="605"/>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6" t="s">
        <v>352</v>
      </c>
      <c r="CE43" s="607"/>
      <c r="CF43" s="607"/>
      <c r="CG43" s="607"/>
      <c r="CH43" s="607"/>
      <c r="CI43" s="607"/>
      <c r="CJ43" s="607"/>
      <c r="CK43" s="607"/>
      <c r="CL43" s="607"/>
      <c r="CM43" s="607"/>
      <c r="CN43" s="607"/>
      <c r="CO43" s="607"/>
      <c r="CP43" s="607"/>
      <c r="CQ43" s="608"/>
      <c r="CR43" s="609">
        <v>29654</v>
      </c>
      <c r="CS43" s="598"/>
      <c r="CT43" s="598"/>
      <c r="CU43" s="598"/>
      <c r="CV43" s="598"/>
      <c r="CW43" s="598"/>
      <c r="CX43" s="598"/>
      <c r="CY43" s="599"/>
      <c r="CZ43" s="612">
        <v>0.5</v>
      </c>
      <c r="DA43" s="637"/>
      <c r="DB43" s="637"/>
      <c r="DC43" s="638"/>
      <c r="DD43" s="597">
        <v>29654</v>
      </c>
      <c r="DE43" s="598"/>
      <c r="DF43" s="598"/>
      <c r="DG43" s="598"/>
      <c r="DH43" s="598"/>
      <c r="DI43" s="598"/>
      <c r="DJ43" s="598"/>
      <c r="DK43" s="599"/>
      <c r="DL43" s="600"/>
      <c r="DM43" s="601"/>
      <c r="DN43" s="601"/>
      <c r="DO43" s="601"/>
      <c r="DP43" s="601"/>
      <c r="DQ43" s="601"/>
      <c r="DR43" s="601"/>
      <c r="DS43" s="601"/>
      <c r="DT43" s="601"/>
      <c r="DU43" s="601"/>
      <c r="DV43" s="602"/>
      <c r="DW43" s="603"/>
      <c r="DX43" s="604"/>
      <c r="DY43" s="604"/>
      <c r="DZ43" s="604"/>
      <c r="EA43" s="604"/>
      <c r="EB43" s="604"/>
      <c r="EC43" s="605"/>
    </row>
    <row r="44" spans="2:133" ht="11.25" customHeight="1" x14ac:dyDescent="0.15">
      <c r="B44" s="220" t="s">
        <v>353</v>
      </c>
      <c r="CD44" s="631" t="s">
        <v>305</v>
      </c>
      <c r="CE44" s="632"/>
      <c r="CF44" s="606" t="s">
        <v>354</v>
      </c>
      <c r="CG44" s="607"/>
      <c r="CH44" s="607"/>
      <c r="CI44" s="607"/>
      <c r="CJ44" s="607"/>
      <c r="CK44" s="607"/>
      <c r="CL44" s="607"/>
      <c r="CM44" s="607"/>
      <c r="CN44" s="607"/>
      <c r="CO44" s="607"/>
      <c r="CP44" s="607"/>
      <c r="CQ44" s="608"/>
      <c r="CR44" s="609">
        <v>2257725</v>
      </c>
      <c r="CS44" s="610"/>
      <c r="CT44" s="610"/>
      <c r="CU44" s="610"/>
      <c r="CV44" s="610"/>
      <c r="CW44" s="610"/>
      <c r="CX44" s="610"/>
      <c r="CY44" s="611"/>
      <c r="CZ44" s="612">
        <v>39.799999999999997</v>
      </c>
      <c r="DA44" s="613"/>
      <c r="DB44" s="613"/>
      <c r="DC44" s="614"/>
      <c r="DD44" s="597">
        <v>159325</v>
      </c>
      <c r="DE44" s="610"/>
      <c r="DF44" s="610"/>
      <c r="DG44" s="610"/>
      <c r="DH44" s="610"/>
      <c r="DI44" s="610"/>
      <c r="DJ44" s="610"/>
      <c r="DK44" s="611"/>
      <c r="DL44" s="600"/>
      <c r="DM44" s="601"/>
      <c r="DN44" s="601"/>
      <c r="DO44" s="601"/>
      <c r="DP44" s="601"/>
      <c r="DQ44" s="601"/>
      <c r="DR44" s="601"/>
      <c r="DS44" s="601"/>
      <c r="DT44" s="601"/>
      <c r="DU44" s="601"/>
      <c r="DV44" s="602"/>
      <c r="DW44" s="603"/>
      <c r="DX44" s="604"/>
      <c r="DY44" s="604"/>
      <c r="DZ44" s="604"/>
      <c r="EA44" s="604"/>
      <c r="EB44" s="604"/>
      <c r="EC44" s="605"/>
    </row>
    <row r="45" spans="2:133" ht="11.25" customHeight="1" x14ac:dyDescent="0.15">
      <c r="CD45" s="633"/>
      <c r="CE45" s="634"/>
      <c r="CF45" s="606" t="s">
        <v>355</v>
      </c>
      <c r="CG45" s="607"/>
      <c r="CH45" s="607"/>
      <c r="CI45" s="607"/>
      <c r="CJ45" s="607"/>
      <c r="CK45" s="607"/>
      <c r="CL45" s="607"/>
      <c r="CM45" s="607"/>
      <c r="CN45" s="607"/>
      <c r="CO45" s="607"/>
      <c r="CP45" s="607"/>
      <c r="CQ45" s="608"/>
      <c r="CR45" s="609">
        <v>1767080</v>
      </c>
      <c r="CS45" s="598"/>
      <c r="CT45" s="598"/>
      <c r="CU45" s="598"/>
      <c r="CV45" s="598"/>
      <c r="CW45" s="598"/>
      <c r="CX45" s="598"/>
      <c r="CY45" s="599"/>
      <c r="CZ45" s="612">
        <v>31.2</v>
      </c>
      <c r="DA45" s="637"/>
      <c r="DB45" s="637"/>
      <c r="DC45" s="638"/>
      <c r="DD45" s="597">
        <v>64726</v>
      </c>
      <c r="DE45" s="598"/>
      <c r="DF45" s="598"/>
      <c r="DG45" s="598"/>
      <c r="DH45" s="598"/>
      <c r="DI45" s="598"/>
      <c r="DJ45" s="598"/>
      <c r="DK45" s="599"/>
      <c r="DL45" s="600"/>
      <c r="DM45" s="601"/>
      <c r="DN45" s="601"/>
      <c r="DO45" s="601"/>
      <c r="DP45" s="601"/>
      <c r="DQ45" s="601"/>
      <c r="DR45" s="601"/>
      <c r="DS45" s="601"/>
      <c r="DT45" s="601"/>
      <c r="DU45" s="601"/>
      <c r="DV45" s="602"/>
      <c r="DW45" s="603"/>
      <c r="DX45" s="604"/>
      <c r="DY45" s="604"/>
      <c r="DZ45" s="604"/>
      <c r="EA45" s="604"/>
      <c r="EB45" s="604"/>
      <c r="EC45" s="605"/>
    </row>
    <row r="46" spans="2:133" ht="11.25" customHeight="1" x14ac:dyDescent="0.15">
      <c r="CD46" s="633"/>
      <c r="CE46" s="634"/>
      <c r="CF46" s="606" t="s">
        <v>356</v>
      </c>
      <c r="CG46" s="607"/>
      <c r="CH46" s="607"/>
      <c r="CI46" s="607"/>
      <c r="CJ46" s="607"/>
      <c r="CK46" s="607"/>
      <c r="CL46" s="607"/>
      <c r="CM46" s="607"/>
      <c r="CN46" s="607"/>
      <c r="CO46" s="607"/>
      <c r="CP46" s="607"/>
      <c r="CQ46" s="608"/>
      <c r="CR46" s="609">
        <v>490645</v>
      </c>
      <c r="CS46" s="610"/>
      <c r="CT46" s="610"/>
      <c r="CU46" s="610"/>
      <c r="CV46" s="610"/>
      <c r="CW46" s="610"/>
      <c r="CX46" s="610"/>
      <c r="CY46" s="611"/>
      <c r="CZ46" s="612">
        <v>8.6999999999999993</v>
      </c>
      <c r="DA46" s="613"/>
      <c r="DB46" s="613"/>
      <c r="DC46" s="614"/>
      <c r="DD46" s="597">
        <v>94599</v>
      </c>
      <c r="DE46" s="610"/>
      <c r="DF46" s="610"/>
      <c r="DG46" s="610"/>
      <c r="DH46" s="610"/>
      <c r="DI46" s="610"/>
      <c r="DJ46" s="610"/>
      <c r="DK46" s="611"/>
      <c r="DL46" s="600"/>
      <c r="DM46" s="601"/>
      <c r="DN46" s="601"/>
      <c r="DO46" s="601"/>
      <c r="DP46" s="601"/>
      <c r="DQ46" s="601"/>
      <c r="DR46" s="601"/>
      <c r="DS46" s="601"/>
      <c r="DT46" s="601"/>
      <c r="DU46" s="601"/>
      <c r="DV46" s="602"/>
      <c r="DW46" s="603"/>
      <c r="DX46" s="604"/>
      <c r="DY46" s="604"/>
      <c r="DZ46" s="604"/>
      <c r="EA46" s="604"/>
      <c r="EB46" s="604"/>
      <c r="EC46" s="605"/>
    </row>
    <row r="47" spans="2:133" ht="11.25" customHeight="1" x14ac:dyDescent="0.15">
      <c r="CD47" s="633"/>
      <c r="CE47" s="634"/>
      <c r="CF47" s="606" t="s">
        <v>357</v>
      </c>
      <c r="CG47" s="607"/>
      <c r="CH47" s="607"/>
      <c r="CI47" s="607"/>
      <c r="CJ47" s="607"/>
      <c r="CK47" s="607"/>
      <c r="CL47" s="607"/>
      <c r="CM47" s="607"/>
      <c r="CN47" s="607"/>
      <c r="CO47" s="607"/>
      <c r="CP47" s="607"/>
      <c r="CQ47" s="608"/>
      <c r="CR47" s="609">
        <v>43608</v>
      </c>
      <c r="CS47" s="598"/>
      <c r="CT47" s="598"/>
      <c r="CU47" s="598"/>
      <c r="CV47" s="598"/>
      <c r="CW47" s="598"/>
      <c r="CX47" s="598"/>
      <c r="CY47" s="599"/>
      <c r="CZ47" s="612">
        <v>0.8</v>
      </c>
      <c r="DA47" s="637"/>
      <c r="DB47" s="637"/>
      <c r="DC47" s="638"/>
      <c r="DD47" s="597">
        <v>43608</v>
      </c>
      <c r="DE47" s="598"/>
      <c r="DF47" s="598"/>
      <c r="DG47" s="598"/>
      <c r="DH47" s="598"/>
      <c r="DI47" s="598"/>
      <c r="DJ47" s="598"/>
      <c r="DK47" s="599"/>
      <c r="DL47" s="600"/>
      <c r="DM47" s="601"/>
      <c r="DN47" s="601"/>
      <c r="DO47" s="601"/>
      <c r="DP47" s="601"/>
      <c r="DQ47" s="601"/>
      <c r="DR47" s="601"/>
      <c r="DS47" s="601"/>
      <c r="DT47" s="601"/>
      <c r="DU47" s="601"/>
      <c r="DV47" s="602"/>
      <c r="DW47" s="603"/>
      <c r="DX47" s="604"/>
      <c r="DY47" s="604"/>
      <c r="DZ47" s="604"/>
      <c r="EA47" s="604"/>
      <c r="EB47" s="604"/>
      <c r="EC47" s="605"/>
    </row>
    <row r="48" spans="2:133" x14ac:dyDescent="0.15">
      <c r="CD48" s="635"/>
      <c r="CE48" s="636"/>
      <c r="CF48" s="606" t="s">
        <v>358</v>
      </c>
      <c r="CG48" s="607"/>
      <c r="CH48" s="607"/>
      <c r="CI48" s="607"/>
      <c r="CJ48" s="607"/>
      <c r="CK48" s="607"/>
      <c r="CL48" s="607"/>
      <c r="CM48" s="607"/>
      <c r="CN48" s="607"/>
      <c r="CO48" s="607"/>
      <c r="CP48" s="607"/>
      <c r="CQ48" s="608"/>
      <c r="CR48" s="609" t="s">
        <v>122</v>
      </c>
      <c r="CS48" s="610"/>
      <c r="CT48" s="610"/>
      <c r="CU48" s="610"/>
      <c r="CV48" s="610"/>
      <c r="CW48" s="610"/>
      <c r="CX48" s="610"/>
      <c r="CY48" s="611"/>
      <c r="CZ48" s="612" t="s">
        <v>241</v>
      </c>
      <c r="DA48" s="613"/>
      <c r="DB48" s="613"/>
      <c r="DC48" s="614"/>
      <c r="DD48" s="597" t="s">
        <v>241</v>
      </c>
      <c r="DE48" s="610"/>
      <c r="DF48" s="610"/>
      <c r="DG48" s="610"/>
      <c r="DH48" s="610"/>
      <c r="DI48" s="610"/>
      <c r="DJ48" s="610"/>
      <c r="DK48" s="611"/>
      <c r="DL48" s="600"/>
      <c r="DM48" s="601"/>
      <c r="DN48" s="601"/>
      <c r="DO48" s="601"/>
      <c r="DP48" s="601"/>
      <c r="DQ48" s="601"/>
      <c r="DR48" s="601"/>
      <c r="DS48" s="601"/>
      <c r="DT48" s="601"/>
      <c r="DU48" s="601"/>
      <c r="DV48" s="602"/>
      <c r="DW48" s="603"/>
      <c r="DX48" s="604"/>
      <c r="DY48" s="604"/>
      <c r="DZ48" s="604"/>
      <c r="EA48" s="604"/>
      <c r="EB48" s="604"/>
      <c r="EC48" s="605"/>
    </row>
    <row r="49" spans="82:133" ht="11.25" customHeight="1" x14ac:dyDescent="0.15">
      <c r="CD49" s="615" t="s">
        <v>359</v>
      </c>
      <c r="CE49" s="616"/>
      <c r="CF49" s="616"/>
      <c r="CG49" s="616"/>
      <c r="CH49" s="616"/>
      <c r="CI49" s="616"/>
      <c r="CJ49" s="616"/>
      <c r="CK49" s="616"/>
      <c r="CL49" s="616"/>
      <c r="CM49" s="616"/>
      <c r="CN49" s="616"/>
      <c r="CO49" s="616"/>
      <c r="CP49" s="616"/>
      <c r="CQ49" s="617"/>
      <c r="CR49" s="618">
        <v>5668745</v>
      </c>
      <c r="CS49" s="619"/>
      <c r="CT49" s="619"/>
      <c r="CU49" s="619"/>
      <c r="CV49" s="619"/>
      <c r="CW49" s="619"/>
      <c r="CX49" s="619"/>
      <c r="CY49" s="620"/>
      <c r="CZ49" s="621">
        <v>100</v>
      </c>
      <c r="DA49" s="622"/>
      <c r="DB49" s="622"/>
      <c r="DC49" s="623"/>
      <c r="DD49" s="624">
        <v>2880470</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n/1etLqLuQYGbFEhA0MJWlvkf8vfL+57yU9U6MQpKV2TUYsirZQoKj+LpgFwG6cunlsy9BmlLhKz5QRaeARpVg==" saltValue="x38cFuoH9L1NrgUhelDBp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361</v>
      </c>
      <c r="DK2" s="1142"/>
      <c r="DL2" s="1142"/>
      <c r="DM2" s="1142"/>
      <c r="DN2" s="1142"/>
      <c r="DO2" s="1143"/>
      <c r="DP2" s="229"/>
      <c r="DQ2" s="1141" t="s">
        <v>362</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363</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365</v>
      </c>
      <c r="B5" s="1027"/>
      <c r="C5" s="1027"/>
      <c r="D5" s="1027"/>
      <c r="E5" s="1027"/>
      <c r="F5" s="1027"/>
      <c r="G5" s="1027"/>
      <c r="H5" s="1027"/>
      <c r="I5" s="1027"/>
      <c r="J5" s="1027"/>
      <c r="K5" s="1027"/>
      <c r="L5" s="1027"/>
      <c r="M5" s="1027"/>
      <c r="N5" s="1027"/>
      <c r="O5" s="1027"/>
      <c r="P5" s="1028"/>
      <c r="Q5" s="1032" t="s">
        <v>366</v>
      </c>
      <c r="R5" s="1033"/>
      <c r="S5" s="1033"/>
      <c r="T5" s="1033"/>
      <c r="U5" s="1034"/>
      <c r="V5" s="1032" t="s">
        <v>367</v>
      </c>
      <c r="W5" s="1033"/>
      <c r="X5" s="1033"/>
      <c r="Y5" s="1033"/>
      <c r="Z5" s="1034"/>
      <c r="AA5" s="1032" t="s">
        <v>368</v>
      </c>
      <c r="AB5" s="1033"/>
      <c r="AC5" s="1033"/>
      <c r="AD5" s="1033"/>
      <c r="AE5" s="1033"/>
      <c r="AF5" s="1144" t="s">
        <v>369</v>
      </c>
      <c r="AG5" s="1033"/>
      <c r="AH5" s="1033"/>
      <c r="AI5" s="1033"/>
      <c r="AJ5" s="1048"/>
      <c r="AK5" s="1033" t="s">
        <v>370</v>
      </c>
      <c r="AL5" s="1033"/>
      <c r="AM5" s="1033"/>
      <c r="AN5" s="1033"/>
      <c r="AO5" s="1034"/>
      <c r="AP5" s="1032" t="s">
        <v>371</v>
      </c>
      <c r="AQ5" s="1033"/>
      <c r="AR5" s="1033"/>
      <c r="AS5" s="1033"/>
      <c r="AT5" s="1034"/>
      <c r="AU5" s="1032" t="s">
        <v>372</v>
      </c>
      <c r="AV5" s="1033"/>
      <c r="AW5" s="1033"/>
      <c r="AX5" s="1033"/>
      <c r="AY5" s="1048"/>
      <c r="AZ5" s="236"/>
      <c r="BA5" s="236"/>
      <c r="BB5" s="236"/>
      <c r="BC5" s="236"/>
      <c r="BD5" s="236"/>
      <c r="BE5" s="237"/>
      <c r="BF5" s="237"/>
      <c r="BG5" s="237"/>
      <c r="BH5" s="237"/>
      <c r="BI5" s="237"/>
      <c r="BJ5" s="237"/>
      <c r="BK5" s="237"/>
      <c r="BL5" s="237"/>
      <c r="BM5" s="237"/>
      <c r="BN5" s="237"/>
      <c r="BO5" s="237"/>
      <c r="BP5" s="237"/>
      <c r="BQ5" s="1026" t="s">
        <v>373</v>
      </c>
      <c r="BR5" s="1027"/>
      <c r="BS5" s="1027"/>
      <c r="BT5" s="1027"/>
      <c r="BU5" s="1027"/>
      <c r="BV5" s="1027"/>
      <c r="BW5" s="1027"/>
      <c r="BX5" s="1027"/>
      <c r="BY5" s="1027"/>
      <c r="BZ5" s="1027"/>
      <c r="CA5" s="1027"/>
      <c r="CB5" s="1027"/>
      <c r="CC5" s="1027"/>
      <c r="CD5" s="1027"/>
      <c r="CE5" s="1027"/>
      <c r="CF5" s="1027"/>
      <c r="CG5" s="1028"/>
      <c r="CH5" s="1032" t="s">
        <v>374</v>
      </c>
      <c r="CI5" s="1033"/>
      <c r="CJ5" s="1033"/>
      <c r="CK5" s="1033"/>
      <c r="CL5" s="1034"/>
      <c r="CM5" s="1032" t="s">
        <v>375</v>
      </c>
      <c r="CN5" s="1033"/>
      <c r="CO5" s="1033"/>
      <c r="CP5" s="1033"/>
      <c r="CQ5" s="1034"/>
      <c r="CR5" s="1032" t="s">
        <v>376</v>
      </c>
      <c r="CS5" s="1033"/>
      <c r="CT5" s="1033"/>
      <c r="CU5" s="1033"/>
      <c r="CV5" s="1034"/>
      <c r="CW5" s="1032" t="s">
        <v>377</v>
      </c>
      <c r="CX5" s="1033"/>
      <c r="CY5" s="1033"/>
      <c r="CZ5" s="1033"/>
      <c r="DA5" s="1034"/>
      <c r="DB5" s="1032" t="s">
        <v>378</v>
      </c>
      <c r="DC5" s="1033"/>
      <c r="DD5" s="1033"/>
      <c r="DE5" s="1033"/>
      <c r="DF5" s="1034"/>
      <c r="DG5" s="1129" t="s">
        <v>379</v>
      </c>
      <c r="DH5" s="1130"/>
      <c r="DI5" s="1130"/>
      <c r="DJ5" s="1130"/>
      <c r="DK5" s="1131"/>
      <c r="DL5" s="1129" t="s">
        <v>380</v>
      </c>
      <c r="DM5" s="1130"/>
      <c r="DN5" s="1130"/>
      <c r="DO5" s="1130"/>
      <c r="DP5" s="1131"/>
      <c r="DQ5" s="1032" t="s">
        <v>381</v>
      </c>
      <c r="DR5" s="1033"/>
      <c r="DS5" s="1033"/>
      <c r="DT5" s="1033"/>
      <c r="DU5" s="1034"/>
      <c r="DV5" s="1032" t="s">
        <v>372</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382</v>
      </c>
      <c r="C7" s="1082"/>
      <c r="D7" s="1082"/>
      <c r="E7" s="1082"/>
      <c r="F7" s="1082"/>
      <c r="G7" s="1082"/>
      <c r="H7" s="1082"/>
      <c r="I7" s="1082"/>
      <c r="J7" s="1082"/>
      <c r="K7" s="1082"/>
      <c r="L7" s="1082"/>
      <c r="M7" s="1082"/>
      <c r="N7" s="1082"/>
      <c r="O7" s="1082"/>
      <c r="P7" s="1083"/>
      <c r="Q7" s="1135">
        <v>5816</v>
      </c>
      <c r="R7" s="1136"/>
      <c r="S7" s="1136"/>
      <c r="T7" s="1136"/>
      <c r="U7" s="1136"/>
      <c r="V7" s="1136">
        <v>5669</v>
      </c>
      <c r="W7" s="1136"/>
      <c r="X7" s="1136"/>
      <c r="Y7" s="1136"/>
      <c r="Z7" s="1136"/>
      <c r="AA7" s="1136">
        <v>147</v>
      </c>
      <c r="AB7" s="1136"/>
      <c r="AC7" s="1136"/>
      <c r="AD7" s="1136"/>
      <c r="AE7" s="1137"/>
      <c r="AF7" s="1138">
        <v>134</v>
      </c>
      <c r="AG7" s="1139"/>
      <c r="AH7" s="1139"/>
      <c r="AI7" s="1139"/>
      <c r="AJ7" s="1140"/>
      <c r="AK7" s="1122">
        <v>162</v>
      </c>
      <c r="AL7" s="1123"/>
      <c r="AM7" s="1123"/>
      <c r="AN7" s="1123"/>
      <c r="AO7" s="1123"/>
      <c r="AP7" s="1123">
        <v>5698</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c r="BT7" s="1127"/>
      <c r="BU7" s="1127"/>
      <c r="BV7" s="1127"/>
      <c r="BW7" s="1127"/>
      <c r="BX7" s="1127"/>
      <c r="BY7" s="1127"/>
      <c r="BZ7" s="1127"/>
      <c r="CA7" s="1127"/>
      <c r="CB7" s="1127"/>
      <c r="CC7" s="1127"/>
      <c r="CD7" s="1127"/>
      <c r="CE7" s="1127"/>
      <c r="CF7" s="1127"/>
      <c r="CG7" s="1128"/>
      <c r="CH7" s="1119"/>
      <c r="CI7" s="1120"/>
      <c r="CJ7" s="1120"/>
      <c r="CK7" s="1120"/>
      <c r="CL7" s="1121"/>
      <c r="CM7" s="1119"/>
      <c r="CN7" s="1120"/>
      <c r="CO7" s="1120"/>
      <c r="CP7" s="1120"/>
      <c r="CQ7" s="1121"/>
      <c r="CR7" s="1119"/>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34"/>
    </row>
    <row r="8" spans="1:131" s="235" customFormat="1" ht="26.25" customHeight="1" x14ac:dyDescent="0.15">
      <c r="A8" s="241">
        <v>2</v>
      </c>
      <c r="B8" s="1062"/>
      <c r="C8" s="1063"/>
      <c r="D8" s="1063"/>
      <c r="E8" s="1063"/>
      <c r="F8" s="1063"/>
      <c r="G8" s="1063"/>
      <c r="H8" s="1063"/>
      <c r="I8" s="1063"/>
      <c r="J8" s="1063"/>
      <c r="K8" s="1063"/>
      <c r="L8" s="1063"/>
      <c r="M8" s="1063"/>
      <c r="N8" s="1063"/>
      <c r="O8" s="1063"/>
      <c r="P8" s="1064"/>
      <c r="Q8" s="1074"/>
      <c r="R8" s="1075"/>
      <c r="S8" s="1075"/>
      <c r="T8" s="1075"/>
      <c r="U8" s="1075"/>
      <c r="V8" s="1075"/>
      <c r="W8" s="1075"/>
      <c r="X8" s="1075"/>
      <c r="Y8" s="1075"/>
      <c r="Z8" s="1075"/>
      <c r="AA8" s="1075"/>
      <c r="AB8" s="1075"/>
      <c r="AC8" s="1075"/>
      <c r="AD8" s="1075"/>
      <c r="AE8" s="1076"/>
      <c r="AF8" s="1068"/>
      <c r="AG8" s="1069"/>
      <c r="AH8" s="1069"/>
      <c r="AI8" s="1069"/>
      <c r="AJ8" s="1070"/>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x14ac:dyDescent="0.15">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383</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384</v>
      </c>
      <c r="B23" s="975" t="s">
        <v>385</v>
      </c>
      <c r="C23" s="976"/>
      <c r="D23" s="976"/>
      <c r="E23" s="976"/>
      <c r="F23" s="976"/>
      <c r="G23" s="976"/>
      <c r="H23" s="976"/>
      <c r="I23" s="976"/>
      <c r="J23" s="976"/>
      <c r="K23" s="976"/>
      <c r="L23" s="976"/>
      <c r="M23" s="976"/>
      <c r="N23" s="976"/>
      <c r="O23" s="976"/>
      <c r="P23" s="977"/>
      <c r="Q23" s="1099">
        <v>5816</v>
      </c>
      <c r="R23" s="1100"/>
      <c r="S23" s="1100"/>
      <c r="T23" s="1100"/>
      <c r="U23" s="1100"/>
      <c r="V23" s="1100">
        <v>5669</v>
      </c>
      <c r="W23" s="1100"/>
      <c r="X23" s="1100"/>
      <c r="Y23" s="1100"/>
      <c r="Z23" s="1100"/>
      <c r="AA23" s="1100">
        <v>147</v>
      </c>
      <c r="AB23" s="1100"/>
      <c r="AC23" s="1100"/>
      <c r="AD23" s="1100"/>
      <c r="AE23" s="1101"/>
      <c r="AF23" s="1102">
        <v>134</v>
      </c>
      <c r="AG23" s="1100"/>
      <c r="AH23" s="1100"/>
      <c r="AI23" s="1100"/>
      <c r="AJ23" s="1103"/>
      <c r="AK23" s="1104"/>
      <c r="AL23" s="1105"/>
      <c r="AM23" s="1105"/>
      <c r="AN23" s="1105"/>
      <c r="AO23" s="1105"/>
      <c r="AP23" s="1100">
        <v>5698</v>
      </c>
      <c r="AQ23" s="1100"/>
      <c r="AR23" s="1100"/>
      <c r="AS23" s="1100"/>
      <c r="AT23" s="1100"/>
      <c r="AU23" s="1106"/>
      <c r="AV23" s="1106"/>
      <c r="AW23" s="1106"/>
      <c r="AX23" s="1106"/>
      <c r="AY23" s="1107"/>
      <c r="AZ23" s="1096" t="s">
        <v>122</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386</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387</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365</v>
      </c>
      <c r="B26" s="1027"/>
      <c r="C26" s="1027"/>
      <c r="D26" s="1027"/>
      <c r="E26" s="1027"/>
      <c r="F26" s="1027"/>
      <c r="G26" s="1027"/>
      <c r="H26" s="1027"/>
      <c r="I26" s="1027"/>
      <c r="J26" s="1027"/>
      <c r="K26" s="1027"/>
      <c r="L26" s="1027"/>
      <c r="M26" s="1027"/>
      <c r="N26" s="1027"/>
      <c r="O26" s="1027"/>
      <c r="P26" s="1028"/>
      <c r="Q26" s="1032" t="s">
        <v>388</v>
      </c>
      <c r="R26" s="1033"/>
      <c r="S26" s="1033"/>
      <c r="T26" s="1033"/>
      <c r="U26" s="1034"/>
      <c r="V26" s="1032" t="s">
        <v>389</v>
      </c>
      <c r="W26" s="1033"/>
      <c r="X26" s="1033"/>
      <c r="Y26" s="1033"/>
      <c r="Z26" s="1034"/>
      <c r="AA26" s="1032" t="s">
        <v>390</v>
      </c>
      <c r="AB26" s="1033"/>
      <c r="AC26" s="1033"/>
      <c r="AD26" s="1033"/>
      <c r="AE26" s="1033"/>
      <c r="AF26" s="1090" t="s">
        <v>391</v>
      </c>
      <c r="AG26" s="1039"/>
      <c r="AH26" s="1039"/>
      <c r="AI26" s="1039"/>
      <c r="AJ26" s="1091"/>
      <c r="AK26" s="1033" t="s">
        <v>392</v>
      </c>
      <c r="AL26" s="1033"/>
      <c r="AM26" s="1033"/>
      <c r="AN26" s="1033"/>
      <c r="AO26" s="1034"/>
      <c r="AP26" s="1032" t="s">
        <v>393</v>
      </c>
      <c r="AQ26" s="1033"/>
      <c r="AR26" s="1033"/>
      <c r="AS26" s="1033"/>
      <c r="AT26" s="1034"/>
      <c r="AU26" s="1032" t="s">
        <v>394</v>
      </c>
      <c r="AV26" s="1033"/>
      <c r="AW26" s="1033"/>
      <c r="AX26" s="1033"/>
      <c r="AY26" s="1034"/>
      <c r="AZ26" s="1032" t="s">
        <v>395</v>
      </c>
      <c r="BA26" s="1033"/>
      <c r="BB26" s="1033"/>
      <c r="BC26" s="1033"/>
      <c r="BD26" s="1034"/>
      <c r="BE26" s="1032" t="s">
        <v>372</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396</v>
      </c>
      <c r="C28" s="1082"/>
      <c r="D28" s="1082"/>
      <c r="E28" s="1082"/>
      <c r="F28" s="1082"/>
      <c r="G28" s="1082"/>
      <c r="H28" s="1082"/>
      <c r="I28" s="1082"/>
      <c r="J28" s="1082"/>
      <c r="K28" s="1082"/>
      <c r="L28" s="1082"/>
      <c r="M28" s="1082"/>
      <c r="N28" s="1082"/>
      <c r="O28" s="1082"/>
      <c r="P28" s="1083"/>
      <c r="Q28" s="1084">
        <v>523</v>
      </c>
      <c r="R28" s="1085"/>
      <c r="S28" s="1085"/>
      <c r="T28" s="1085"/>
      <c r="U28" s="1085"/>
      <c r="V28" s="1085">
        <v>518</v>
      </c>
      <c r="W28" s="1085"/>
      <c r="X28" s="1085"/>
      <c r="Y28" s="1085"/>
      <c r="Z28" s="1085"/>
      <c r="AA28" s="1085">
        <v>5</v>
      </c>
      <c r="AB28" s="1085"/>
      <c r="AC28" s="1085"/>
      <c r="AD28" s="1085"/>
      <c r="AE28" s="1086"/>
      <c r="AF28" s="1087">
        <v>5</v>
      </c>
      <c r="AG28" s="1085"/>
      <c r="AH28" s="1085"/>
      <c r="AI28" s="1085"/>
      <c r="AJ28" s="1088"/>
      <c r="AK28" s="1089">
        <v>51</v>
      </c>
      <c r="AL28" s="1077"/>
      <c r="AM28" s="1077"/>
      <c r="AN28" s="1077"/>
      <c r="AO28" s="1077"/>
      <c r="AP28" s="1077" t="s">
        <v>556</v>
      </c>
      <c r="AQ28" s="1077"/>
      <c r="AR28" s="1077"/>
      <c r="AS28" s="1077"/>
      <c r="AT28" s="1077"/>
      <c r="AU28" s="1077" t="s">
        <v>556</v>
      </c>
      <c r="AV28" s="1077"/>
      <c r="AW28" s="1077"/>
      <c r="AX28" s="1077"/>
      <c r="AY28" s="1077"/>
      <c r="AZ28" s="1078" t="s">
        <v>556</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2" t="s">
        <v>397</v>
      </c>
      <c r="C29" s="1063"/>
      <c r="D29" s="1063"/>
      <c r="E29" s="1063"/>
      <c r="F29" s="1063"/>
      <c r="G29" s="1063"/>
      <c r="H29" s="1063"/>
      <c r="I29" s="1063"/>
      <c r="J29" s="1063"/>
      <c r="K29" s="1063"/>
      <c r="L29" s="1063"/>
      <c r="M29" s="1063"/>
      <c r="N29" s="1063"/>
      <c r="O29" s="1063"/>
      <c r="P29" s="1064"/>
      <c r="Q29" s="1074">
        <v>459</v>
      </c>
      <c r="R29" s="1075"/>
      <c r="S29" s="1075"/>
      <c r="T29" s="1075"/>
      <c r="U29" s="1075"/>
      <c r="V29" s="1075">
        <v>449</v>
      </c>
      <c r="W29" s="1075"/>
      <c r="X29" s="1075"/>
      <c r="Y29" s="1075"/>
      <c r="Z29" s="1075"/>
      <c r="AA29" s="1075">
        <v>10</v>
      </c>
      <c r="AB29" s="1075"/>
      <c r="AC29" s="1075"/>
      <c r="AD29" s="1075"/>
      <c r="AE29" s="1076"/>
      <c r="AF29" s="1068">
        <v>10</v>
      </c>
      <c r="AG29" s="1069"/>
      <c r="AH29" s="1069"/>
      <c r="AI29" s="1069"/>
      <c r="AJ29" s="1070"/>
      <c r="AK29" s="1011">
        <v>81</v>
      </c>
      <c r="AL29" s="1002"/>
      <c r="AM29" s="1002"/>
      <c r="AN29" s="1002"/>
      <c r="AO29" s="1002"/>
      <c r="AP29" s="1002" t="s">
        <v>556</v>
      </c>
      <c r="AQ29" s="1002"/>
      <c r="AR29" s="1002"/>
      <c r="AS29" s="1002"/>
      <c r="AT29" s="1002"/>
      <c r="AU29" s="1002" t="s">
        <v>556</v>
      </c>
      <c r="AV29" s="1002"/>
      <c r="AW29" s="1002"/>
      <c r="AX29" s="1002"/>
      <c r="AY29" s="1002"/>
      <c r="AZ29" s="1073" t="s">
        <v>556</v>
      </c>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2" t="s">
        <v>398</v>
      </c>
      <c r="C30" s="1063"/>
      <c r="D30" s="1063"/>
      <c r="E30" s="1063"/>
      <c r="F30" s="1063"/>
      <c r="G30" s="1063"/>
      <c r="H30" s="1063"/>
      <c r="I30" s="1063"/>
      <c r="J30" s="1063"/>
      <c r="K30" s="1063"/>
      <c r="L30" s="1063"/>
      <c r="M30" s="1063"/>
      <c r="N30" s="1063"/>
      <c r="O30" s="1063"/>
      <c r="P30" s="1064"/>
      <c r="Q30" s="1074">
        <v>56</v>
      </c>
      <c r="R30" s="1075"/>
      <c r="S30" s="1075"/>
      <c r="T30" s="1075"/>
      <c r="U30" s="1075"/>
      <c r="V30" s="1075">
        <v>56</v>
      </c>
      <c r="W30" s="1075"/>
      <c r="X30" s="1075"/>
      <c r="Y30" s="1075"/>
      <c r="Z30" s="1075"/>
      <c r="AA30" s="1075">
        <v>0</v>
      </c>
      <c r="AB30" s="1075"/>
      <c r="AC30" s="1075"/>
      <c r="AD30" s="1075"/>
      <c r="AE30" s="1076"/>
      <c r="AF30" s="1068">
        <v>0</v>
      </c>
      <c r="AG30" s="1069"/>
      <c r="AH30" s="1069"/>
      <c r="AI30" s="1069"/>
      <c r="AJ30" s="1070"/>
      <c r="AK30" s="1011">
        <v>80</v>
      </c>
      <c r="AL30" s="1002"/>
      <c r="AM30" s="1002"/>
      <c r="AN30" s="1002"/>
      <c r="AO30" s="1002"/>
      <c r="AP30" s="1002" t="s">
        <v>556</v>
      </c>
      <c r="AQ30" s="1002"/>
      <c r="AR30" s="1002"/>
      <c r="AS30" s="1002"/>
      <c r="AT30" s="1002"/>
      <c r="AU30" s="1002" t="s">
        <v>556</v>
      </c>
      <c r="AV30" s="1002"/>
      <c r="AW30" s="1002"/>
      <c r="AX30" s="1002"/>
      <c r="AY30" s="1002"/>
      <c r="AZ30" s="1073" t="s">
        <v>556</v>
      </c>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2" t="s">
        <v>399</v>
      </c>
      <c r="C31" s="1063"/>
      <c r="D31" s="1063"/>
      <c r="E31" s="1063"/>
      <c r="F31" s="1063"/>
      <c r="G31" s="1063"/>
      <c r="H31" s="1063"/>
      <c r="I31" s="1063"/>
      <c r="J31" s="1063"/>
      <c r="K31" s="1063"/>
      <c r="L31" s="1063"/>
      <c r="M31" s="1063"/>
      <c r="N31" s="1063"/>
      <c r="O31" s="1063"/>
      <c r="P31" s="1064"/>
      <c r="Q31" s="1074">
        <v>163</v>
      </c>
      <c r="R31" s="1075"/>
      <c r="S31" s="1075"/>
      <c r="T31" s="1075"/>
      <c r="U31" s="1075"/>
      <c r="V31" s="1075">
        <v>163</v>
      </c>
      <c r="W31" s="1075"/>
      <c r="X31" s="1075"/>
      <c r="Y31" s="1075"/>
      <c r="Z31" s="1075"/>
      <c r="AA31" s="1075">
        <v>0</v>
      </c>
      <c r="AB31" s="1075"/>
      <c r="AC31" s="1075"/>
      <c r="AD31" s="1075"/>
      <c r="AE31" s="1076"/>
      <c r="AF31" s="1068">
        <v>0</v>
      </c>
      <c r="AG31" s="1069"/>
      <c r="AH31" s="1069"/>
      <c r="AI31" s="1069"/>
      <c r="AJ31" s="1070"/>
      <c r="AK31" s="1011">
        <v>19</v>
      </c>
      <c r="AL31" s="1002"/>
      <c r="AM31" s="1002"/>
      <c r="AN31" s="1002"/>
      <c r="AO31" s="1002"/>
      <c r="AP31" s="1002">
        <v>397</v>
      </c>
      <c r="AQ31" s="1002"/>
      <c r="AR31" s="1002"/>
      <c r="AS31" s="1002"/>
      <c r="AT31" s="1002"/>
      <c r="AU31" s="1002">
        <v>56</v>
      </c>
      <c r="AV31" s="1002"/>
      <c r="AW31" s="1002"/>
      <c r="AX31" s="1002"/>
      <c r="AY31" s="1002"/>
      <c r="AZ31" s="1073" t="s">
        <v>556</v>
      </c>
      <c r="BA31" s="1073"/>
      <c r="BB31" s="1073"/>
      <c r="BC31" s="1073"/>
      <c r="BD31" s="1073"/>
      <c r="BE31" s="1057" t="s">
        <v>400</v>
      </c>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2" t="s">
        <v>401</v>
      </c>
      <c r="C32" s="1063"/>
      <c r="D32" s="1063"/>
      <c r="E32" s="1063"/>
      <c r="F32" s="1063"/>
      <c r="G32" s="1063"/>
      <c r="H32" s="1063"/>
      <c r="I32" s="1063"/>
      <c r="J32" s="1063"/>
      <c r="K32" s="1063"/>
      <c r="L32" s="1063"/>
      <c r="M32" s="1063"/>
      <c r="N32" s="1063"/>
      <c r="O32" s="1063"/>
      <c r="P32" s="1064"/>
      <c r="Q32" s="1074">
        <v>222</v>
      </c>
      <c r="R32" s="1075"/>
      <c r="S32" s="1075"/>
      <c r="T32" s="1075"/>
      <c r="U32" s="1075"/>
      <c r="V32" s="1075">
        <v>222</v>
      </c>
      <c r="W32" s="1075"/>
      <c r="X32" s="1075"/>
      <c r="Y32" s="1075"/>
      <c r="Z32" s="1075"/>
      <c r="AA32" s="1075">
        <v>0</v>
      </c>
      <c r="AB32" s="1075"/>
      <c r="AC32" s="1075"/>
      <c r="AD32" s="1075"/>
      <c r="AE32" s="1076"/>
      <c r="AF32" s="1068">
        <v>0</v>
      </c>
      <c r="AG32" s="1069"/>
      <c r="AH32" s="1069"/>
      <c r="AI32" s="1069"/>
      <c r="AJ32" s="1070"/>
      <c r="AK32" s="1011">
        <v>161</v>
      </c>
      <c r="AL32" s="1002"/>
      <c r="AM32" s="1002"/>
      <c r="AN32" s="1002"/>
      <c r="AO32" s="1002"/>
      <c r="AP32" s="1002">
        <v>1265</v>
      </c>
      <c r="AQ32" s="1002"/>
      <c r="AR32" s="1002"/>
      <c r="AS32" s="1002"/>
      <c r="AT32" s="1002"/>
      <c r="AU32" s="1002">
        <v>1220</v>
      </c>
      <c r="AV32" s="1002"/>
      <c r="AW32" s="1002"/>
      <c r="AX32" s="1002"/>
      <c r="AY32" s="1002"/>
      <c r="AZ32" s="1073" t="s">
        <v>556</v>
      </c>
      <c r="BA32" s="1073"/>
      <c r="BB32" s="1073"/>
      <c r="BC32" s="1073"/>
      <c r="BD32" s="1073"/>
      <c r="BE32" s="1057" t="s">
        <v>400</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2" t="s">
        <v>402</v>
      </c>
      <c r="C33" s="1063"/>
      <c r="D33" s="1063"/>
      <c r="E33" s="1063"/>
      <c r="F33" s="1063"/>
      <c r="G33" s="1063"/>
      <c r="H33" s="1063"/>
      <c r="I33" s="1063"/>
      <c r="J33" s="1063"/>
      <c r="K33" s="1063"/>
      <c r="L33" s="1063"/>
      <c r="M33" s="1063"/>
      <c r="N33" s="1063"/>
      <c r="O33" s="1063"/>
      <c r="P33" s="1064"/>
      <c r="Q33" s="1074">
        <v>82</v>
      </c>
      <c r="R33" s="1075"/>
      <c r="S33" s="1075"/>
      <c r="T33" s="1075"/>
      <c r="U33" s="1075"/>
      <c r="V33" s="1075">
        <v>77</v>
      </c>
      <c r="W33" s="1075"/>
      <c r="X33" s="1075"/>
      <c r="Y33" s="1075"/>
      <c r="Z33" s="1075"/>
      <c r="AA33" s="1075">
        <v>5</v>
      </c>
      <c r="AB33" s="1075"/>
      <c r="AC33" s="1075"/>
      <c r="AD33" s="1075"/>
      <c r="AE33" s="1076"/>
      <c r="AF33" s="1068">
        <v>5</v>
      </c>
      <c r="AG33" s="1069"/>
      <c r="AH33" s="1069"/>
      <c r="AI33" s="1069"/>
      <c r="AJ33" s="1070"/>
      <c r="AK33" s="1011">
        <v>0</v>
      </c>
      <c r="AL33" s="1002"/>
      <c r="AM33" s="1002"/>
      <c r="AN33" s="1002"/>
      <c r="AO33" s="1002"/>
      <c r="AP33" s="1002">
        <v>0</v>
      </c>
      <c r="AQ33" s="1002"/>
      <c r="AR33" s="1002"/>
      <c r="AS33" s="1002"/>
      <c r="AT33" s="1002"/>
      <c r="AU33" s="1002">
        <v>0</v>
      </c>
      <c r="AV33" s="1002"/>
      <c r="AW33" s="1002"/>
      <c r="AX33" s="1002"/>
      <c r="AY33" s="1002"/>
      <c r="AZ33" s="1073" t="s">
        <v>556</v>
      </c>
      <c r="BA33" s="1073"/>
      <c r="BB33" s="1073"/>
      <c r="BC33" s="1073"/>
      <c r="BD33" s="1073"/>
      <c r="BE33" s="1057" t="s">
        <v>400</v>
      </c>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2"/>
      <c r="C34" s="1063"/>
      <c r="D34" s="1063"/>
      <c r="E34" s="1063"/>
      <c r="F34" s="1063"/>
      <c r="G34" s="1063"/>
      <c r="H34" s="1063"/>
      <c r="I34" s="1063"/>
      <c r="J34" s="1063"/>
      <c r="K34" s="1063"/>
      <c r="L34" s="1063"/>
      <c r="M34" s="1063"/>
      <c r="N34" s="1063"/>
      <c r="O34" s="1063"/>
      <c r="P34" s="1064"/>
      <c r="Q34" s="1074"/>
      <c r="R34" s="1075"/>
      <c r="S34" s="1075"/>
      <c r="T34" s="1075"/>
      <c r="U34" s="1075"/>
      <c r="V34" s="1075"/>
      <c r="W34" s="1075"/>
      <c r="X34" s="1075"/>
      <c r="Y34" s="1075"/>
      <c r="Z34" s="1075"/>
      <c r="AA34" s="1075"/>
      <c r="AB34" s="1075"/>
      <c r="AC34" s="1075"/>
      <c r="AD34" s="1075"/>
      <c r="AE34" s="1076"/>
      <c r="AF34" s="1068"/>
      <c r="AG34" s="1069"/>
      <c r="AH34" s="1069"/>
      <c r="AI34" s="1069"/>
      <c r="AJ34" s="1070"/>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57"/>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403</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384</v>
      </c>
      <c r="B63" s="975" t="s">
        <v>404</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20</v>
      </c>
      <c r="AG63" s="990"/>
      <c r="AH63" s="990"/>
      <c r="AI63" s="990"/>
      <c r="AJ63" s="1055"/>
      <c r="AK63" s="1056"/>
      <c r="AL63" s="994"/>
      <c r="AM63" s="994"/>
      <c r="AN63" s="994"/>
      <c r="AO63" s="994"/>
      <c r="AP63" s="990">
        <v>1662</v>
      </c>
      <c r="AQ63" s="990"/>
      <c r="AR63" s="990"/>
      <c r="AS63" s="990"/>
      <c r="AT63" s="990"/>
      <c r="AU63" s="990">
        <v>1276</v>
      </c>
      <c r="AV63" s="990"/>
      <c r="AW63" s="990"/>
      <c r="AX63" s="990"/>
      <c r="AY63" s="990"/>
      <c r="AZ63" s="1050"/>
      <c r="BA63" s="1050"/>
      <c r="BB63" s="1050"/>
      <c r="BC63" s="1050"/>
      <c r="BD63" s="1050"/>
      <c r="BE63" s="991"/>
      <c r="BF63" s="991"/>
      <c r="BG63" s="991"/>
      <c r="BH63" s="991"/>
      <c r="BI63" s="992"/>
      <c r="BJ63" s="1051" t="s">
        <v>122</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406</v>
      </c>
      <c r="B66" s="1027"/>
      <c r="C66" s="1027"/>
      <c r="D66" s="1027"/>
      <c r="E66" s="1027"/>
      <c r="F66" s="1027"/>
      <c r="G66" s="1027"/>
      <c r="H66" s="1027"/>
      <c r="I66" s="1027"/>
      <c r="J66" s="1027"/>
      <c r="K66" s="1027"/>
      <c r="L66" s="1027"/>
      <c r="M66" s="1027"/>
      <c r="N66" s="1027"/>
      <c r="O66" s="1027"/>
      <c r="P66" s="1028"/>
      <c r="Q66" s="1032" t="s">
        <v>388</v>
      </c>
      <c r="R66" s="1033"/>
      <c r="S66" s="1033"/>
      <c r="T66" s="1033"/>
      <c r="U66" s="1034"/>
      <c r="V66" s="1032" t="s">
        <v>389</v>
      </c>
      <c r="W66" s="1033"/>
      <c r="X66" s="1033"/>
      <c r="Y66" s="1033"/>
      <c r="Z66" s="1034"/>
      <c r="AA66" s="1032" t="s">
        <v>390</v>
      </c>
      <c r="AB66" s="1033"/>
      <c r="AC66" s="1033"/>
      <c r="AD66" s="1033"/>
      <c r="AE66" s="1034"/>
      <c r="AF66" s="1038" t="s">
        <v>391</v>
      </c>
      <c r="AG66" s="1039"/>
      <c r="AH66" s="1039"/>
      <c r="AI66" s="1039"/>
      <c r="AJ66" s="1040"/>
      <c r="AK66" s="1032" t="s">
        <v>392</v>
      </c>
      <c r="AL66" s="1027"/>
      <c r="AM66" s="1027"/>
      <c r="AN66" s="1027"/>
      <c r="AO66" s="1028"/>
      <c r="AP66" s="1032" t="s">
        <v>393</v>
      </c>
      <c r="AQ66" s="1033"/>
      <c r="AR66" s="1033"/>
      <c r="AS66" s="1033"/>
      <c r="AT66" s="1034"/>
      <c r="AU66" s="1032" t="s">
        <v>407</v>
      </c>
      <c r="AV66" s="1033"/>
      <c r="AW66" s="1033"/>
      <c r="AX66" s="1033"/>
      <c r="AY66" s="1034"/>
      <c r="AZ66" s="1032" t="s">
        <v>372</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557</v>
      </c>
      <c r="C68" s="1017"/>
      <c r="D68" s="1017"/>
      <c r="E68" s="1017"/>
      <c r="F68" s="1017"/>
      <c r="G68" s="1017"/>
      <c r="H68" s="1017"/>
      <c r="I68" s="1017"/>
      <c r="J68" s="1017"/>
      <c r="K68" s="1017"/>
      <c r="L68" s="1017"/>
      <c r="M68" s="1017"/>
      <c r="N68" s="1017"/>
      <c r="O68" s="1017"/>
      <c r="P68" s="1018"/>
      <c r="Q68" s="1019">
        <v>395</v>
      </c>
      <c r="R68" s="1013"/>
      <c r="S68" s="1013"/>
      <c r="T68" s="1013"/>
      <c r="U68" s="1013"/>
      <c r="V68" s="1013">
        <v>376</v>
      </c>
      <c r="W68" s="1013"/>
      <c r="X68" s="1013"/>
      <c r="Y68" s="1013"/>
      <c r="Z68" s="1013"/>
      <c r="AA68" s="1013">
        <v>19</v>
      </c>
      <c r="AB68" s="1013"/>
      <c r="AC68" s="1013"/>
      <c r="AD68" s="1013"/>
      <c r="AE68" s="1013"/>
      <c r="AF68" s="1013">
        <v>19</v>
      </c>
      <c r="AG68" s="1013"/>
      <c r="AH68" s="1013"/>
      <c r="AI68" s="1013"/>
      <c r="AJ68" s="1013"/>
      <c r="AK68" s="1013" t="s">
        <v>556</v>
      </c>
      <c r="AL68" s="1013"/>
      <c r="AM68" s="1013"/>
      <c r="AN68" s="1013"/>
      <c r="AO68" s="1013"/>
      <c r="AP68" s="1013">
        <v>93</v>
      </c>
      <c r="AQ68" s="1013"/>
      <c r="AR68" s="1013"/>
      <c r="AS68" s="1013"/>
      <c r="AT68" s="1013"/>
      <c r="AU68" s="1013">
        <v>27</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558</v>
      </c>
      <c r="C69" s="1006"/>
      <c r="D69" s="1006"/>
      <c r="E69" s="1006"/>
      <c r="F69" s="1006"/>
      <c r="G69" s="1006"/>
      <c r="H69" s="1006"/>
      <c r="I69" s="1006"/>
      <c r="J69" s="1006"/>
      <c r="K69" s="1006"/>
      <c r="L69" s="1006"/>
      <c r="M69" s="1006"/>
      <c r="N69" s="1006"/>
      <c r="O69" s="1006"/>
      <c r="P69" s="1007"/>
      <c r="Q69" s="1008">
        <v>1156</v>
      </c>
      <c r="R69" s="1002"/>
      <c r="S69" s="1002"/>
      <c r="T69" s="1002"/>
      <c r="U69" s="1002"/>
      <c r="V69" s="1002">
        <v>1129</v>
      </c>
      <c r="W69" s="1002"/>
      <c r="X69" s="1002"/>
      <c r="Y69" s="1002"/>
      <c r="Z69" s="1002"/>
      <c r="AA69" s="1002">
        <v>27</v>
      </c>
      <c r="AB69" s="1002"/>
      <c r="AC69" s="1002"/>
      <c r="AD69" s="1002"/>
      <c r="AE69" s="1002"/>
      <c r="AF69" s="1002">
        <v>26</v>
      </c>
      <c r="AG69" s="1002"/>
      <c r="AH69" s="1002"/>
      <c r="AI69" s="1002"/>
      <c r="AJ69" s="1002"/>
      <c r="AK69" s="1002" t="s">
        <v>556</v>
      </c>
      <c r="AL69" s="1002"/>
      <c r="AM69" s="1002"/>
      <c r="AN69" s="1002"/>
      <c r="AO69" s="1002"/>
      <c r="AP69" s="1002">
        <v>42</v>
      </c>
      <c r="AQ69" s="1002"/>
      <c r="AR69" s="1002"/>
      <c r="AS69" s="1002"/>
      <c r="AT69" s="1002"/>
      <c r="AU69" s="1002">
        <v>24</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c r="C70" s="1006"/>
      <c r="D70" s="1006"/>
      <c r="E70" s="1006"/>
      <c r="F70" s="1006"/>
      <c r="G70" s="1006"/>
      <c r="H70" s="1006"/>
      <c r="I70" s="1006"/>
      <c r="J70" s="1006"/>
      <c r="K70" s="1006"/>
      <c r="L70" s="1006"/>
      <c r="M70" s="1006"/>
      <c r="N70" s="1006"/>
      <c r="O70" s="1006"/>
      <c r="P70" s="1007"/>
      <c r="Q70" s="1008"/>
      <c r="R70" s="1002"/>
      <c r="S70" s="1002"/>
      <c r="T70" s="1002"/>
      <c r="U70" s="1002"/>
      <c r="V70" s="1002"/>
      <c r="W70" s="1002"/>
      <c r="X70" s="1002"/>
      <c r="Y70" s="1002"/>
      <c r="Z70" s="1002"/>
      <c r="AA70" s="1002"/>
      <c r="AB70" s="1002"/>
      <c r="AC70" s="1002"/>
      <c r="AD70" s="1002"/>
      <c r="AE70" s="1002"/>
      <c r="AF70" s="1002"/>
      <c r="AG70" s="1002"/>
      <c r="AH70" s="1002"/>
      <c r="AI70" s="1002"/>
      <c r="AJ70" s="1002"/>
      <c r="AK70" s="1002"/>
      <c r="AL70" s="1002"/>
      <c r="AM70" s="1002"/>
      <c r="AN70" s="1002"/>
      <c r="AO70" s="1002"/>
      <c r="AP70" s="1002"/>
      <c r="AQ70" s="1002"/>
      <c r="AR70" s="1002"/>
      <c r="AS70" s="1002"/>
      <c r="AT70" s="1002"/>
      <c r="AU70" s="1002"/>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c r="C71" s="1006"/>
      <c r="D71" s="1006"/>
      <c r="E71" s="1006"/>
      <c r="F71" s="1006"/>
      <c r="G71" s="1006"/>
      <c r="H71" s="1006"/>
      <c r="I71" s="1006"/>
      <c r="J71" s="1006"/>
      <c r="K71" s="1006"/>
      <c r="L71" s="1006"/>
      <c r="M71" s="1006"/>
      <c r="N71" s="1006"/>
      <c r="O71" s="1006"/>
      <c r="P71" s="1007"/>
      <c r="Q71" s="1008"/>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384</v>
      </c>
      <c r="B88" s="975" t="s">
        <v>408</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45</v>
      </c>
      <c r="AG88" s="990"/>
      <c r="AH88" s="990"/>
      <c r="AI88" s="990"/>
      <c r="AJ88" s="990"/>
      <c r="AK88" s="994"/>
      <c r="AL88" s="994"/>
      <c r="AM88" s="994"/>
      <c r="AN88" s="994"/>
      <c r="AO88" s="994"/>
      <c r="AP88" s="990">
        <v>135</v>
      </c>
      <c r="AQ88" s="990"/>
      <c r="AR88" s="990"/>
      <c r="AS88" s="990"/>
      <c r="AT88" s="990"/>
      <c r="AU88" s="990">
        <v>51</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975" t="s">
        <v>409</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416</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417</v>
      </c>
      <c r="AB109" s="925"/>
      <c r="AC109" s="925"/>
      <c r="AD109" s="925"/>
      <c r="AE109" s="926"/>
      <c r="AF109" s="927" t="s">
        <v>304</v>
      </c>
      <c r="AG109" s="925"/>
      <c r="AH109" s="925"/>
      <c r="AI109" s="925"/>
      <c r="AJ109" s="926"/>
      <c r="AK109" s="927" t="s">
        <v>303</v>
      </c>
      <c r="AL109" s="925"/>
      <c r="AM109" s="925"/>
      <c r="AN109" s="925"/>
      <c r="AO109" s="926"/>
      <c r="AP109" s="927" t="s">
        <v>418</v>
      </c>
      <c r="AQ109" s="925"/>
      <c r="AR109" s="925"/>
      <c r="AS109" s="925"/>
      <c r="AT109" s="956"/>
      <c r="AU109" s="924" t="s">
        <v>416</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417</v>
      </c>
      <c r="BR109" s="925"/>
      <c r="BS109" s="925"/>
      <c r="BT109" s="925"/>
      <c r="BU109" s="926"/>
      <c r="BV109" s="927" t="s">
        <v>304</v>
      </c>
      <c r="BW109" s="925"/>
      <c r="BX109" s="925"/>
      <c r="BY109" s="925"/>
      <c r="BZ109" s="926"/>
      <c r="CA109" s="927" t="s">
        <v>303</v>
      </c>
      <c r="CB109" s="925"/>
      <c r="CC109" s="925"/>
      <c r="CD109" s="925"/>
      <c r="CE109" s="926"/>
      <c r="CF109" s="963" t="s">
        <v>418</v>
      </c>
      <c r="CG109" s="963"/>
      <c r="CH109" s="963"/>
      <c r="CI109" s="963"/>
      <c r="CJ109" s="963"/>
      <c r="CK109" s="927" t="s">
        <v>419</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417</v>
      </c>
      <c r="DH109" s="925"/>
      <c r="DI109" s="925"/>
      <c r="DJ109" s="925"/>
      <c r="DK109" s="926"/>
      <c r="DL109" s="927" t="s">
        <v>304</v>
      </c>
      <c r="DM109" s="925"/>
      <c r="DN109" s="925"/>
      <c r="DO109" s="925"/>
      <c r="DP109" s="926"/>
      <c r="DQ109" s="927" t="s">
        <v>303</v>
      </c>
      <c r="DR109" s="925"/>
      <c r="DS109" s="925"/>
      <c r="DT109" s="925"/>
      <c r="DU109" s="926"/>
      <c r="DV109" s="927" t="s">
        <v>418</v>
      </c>
      <c r="DW109" s="925"/>
      <c r="DX109" s="925"/>
      <c r="DY109" s="925"/>
      <c r="DZ109" s="956"/>
    </row>
    <row r="110" spans="1:131" s="226" customFormat="1" ht="26.25" customHeight="1" x14ac:dyDescent="0.15">
      <c r="A110" s="827" t="s">
        <v>420</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559534</v>
      </c>
      <c r="AB110" s="918"/>
      <c r="AC110" s="918"/>
      <c r="AD110" s="918"/>
      <c r="AE110" s="919"/>
      <c r="AF110" s="920">
        <v>611559</v>
      </c>
      <c r="AG110" s="918"/>
      <c r="AH110" s="918"/>
      <c r="AI110" s="918"/>
      <c r="AJ110" s="919"/>
      <c r="AK110" s="920">
        <v>653886</v>
      </c>
      <c r="AL110" s="918"/>
      <c r="AM110" s="918"/>
      <c r="AN110" s="918"/>
      <c r="AO110" s="919"/>
      <c r="AP110" s="921">
        <v>30</v>
      </c>
      <c r="AQ110" s="922"/>
      <c r="AR110" s="922"/>
      <c r="AS110" s="922"/>
      <c r="AT110" s="923"/>
      <c r="AU110" s="957" t="s">
        <v>66</v>
      </c>
      <c r="AV110" s="958"/>
      <c r="AW110" s="958"/>
      <c r="AX110" s="958"/>
      <c r="AY110" s="958"/>
      <c r="AZ110" s="883" t="s">
        <v>421</v>
      </c>
      <c r="BA110" s="828"/>
      <c r="BB110" s="828"/>
      <c r="BC110" s="828"/>
      <c r="BD110" s="828"/>
      <c r="BE110" s="828"/>
      <c r="BF110" s="828"/>
      <c r="BG110" s="828"/>
      <c r="BH110" s="828"/>
      <c r="BI110" s="828"/>
      <c r="BJ110" s="828"/>
      <c r="BK110" s="828"/>
      <c r="BL110" s="828"/>
      <c r="BM110" s="828"/>
      <c r="BN110" s="828"/>
      <c r="BO110" s="828"/>
      <c r="BP110" s="829"/>
      <c r="BQ110" s="884">
        <v>4655858</v>
      </c>
      <c r="BR110" s="865"/>
      <c r="BS110" s="865"/>
      <c r="BT110" s="865"/>
      <c r="BU110" s="865"/>
      <c r="BV110" s="865">
        <v>5326469</v>
      </c>
      <c r="BW110" s="865"/>
      <c r="BX110" s="865"/>
      <c r="BY110" s="865"/>
      <c r="BZ110" s="865"/>
      <c r="CA110" s="865">
        <v>5697990</v>
      </c>
      <c r="CB110" s="865"/>
      <c r="CC110" s="865"/>
      <c r="CD110" s="865"/>
      <c r="CE110" s="865"/>
      <c r="CF110" s="889">
        <v>261.8</v>
      </c>
      <c r="CG110" s="890"/>
      <c r="CH110" s="890"/>
      <c r="CI110" s="890"/>
      <c r="CJ110" s="890"/>
      <c r="CK110" s="953" t="s">
        <v>422</v>
      </c>
      <c r="CL110" s="839"/>
      <c r="CM110" s="914" t="s">
        <v>423</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122</v>
      </c>
      <c r="DH110" s="865"/>
      <c r="DI110" s="865"/>
      <c r="DJ110" s="865"/>
      <c r="DK110" s="865"/>
      <c r="DL110" s="865" t="s">
        <v>424</v>
      </c>
      <c r="DM110" s="865"/>
      <c r="DN110" s="865"/>
      <c r="DO110" s="865"/>
      <c r="DP110" s="865"/>
      <c r="DQ110" s="865" t="s">
        <v>122</v>
      </c>
      <c r="DR110" s="865"/>
      <c r="DS110" s="865"/>
      <c r="DT110" s="865"/>
      <c r="DU110" s="865"/>
      <c r="DV110" s="866" t="s">
        <v>122</v>
      </c>
      <c r="DW110" s="866"/>
      <c r="DX110" s="866"/>
      <c r="DY110" s="866"/>
      <c r="DZ110" s="867"/>
    </row>
    <row r="111" spans="1:131" s="226" customFormat="1" ht="26.25" customHeight="1" x14ac:dyDescent="0.15">
      <c r="A111" s="794" t="s">
        <v>425</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122</v>
      </c>
      <c r="AB111" s="946"/>
      <c r="AC111" s="946"/>
      <c r="AD111" s="946"/>
      <c r="AE111" s="947"/>
      <c r="AF111" s="948" t="s">
        <v>424</v>
      </c>
      <c r="AG111" s="946"/>
      <c r="AH111" s="946"/>
      <c r="AI111" s="946"/>
      <c r="AJ111" s="947"/>
      <c r="AK111" s="948" t="s">
        <v>122</v>
      </c>
      <c r="AL111" s="946"/>
      <c r="AM111" s="946"/>
      <c r="AN111" s="946"/>
      <c r="AO111" s="947"/>
      <c r="AP111" s="949" t="s">
        <v>122</v>
      </c>
      <c r="AQ111" s="950"/>
      <c r="AR111" s="950"/>
      <c r="AS111" s="950"/>
      <c r="AT111" s="951"/>
      <c r="AU111" s="959"/>
      <c r="AV111" s="960"/>
      <c r="AW111" s="960"/>
      <c r="AX111" s="960"/>
      <c r="AY111" s="960"/>
      <c r="AZ111" s="835" t="s">
        <v>426</v>
      </c>
      <c r="BA111" s="770"/>
      <c r="BB111" s="770"/>
      <c r="BC111" s="770"/>
      <c r="BD111" s="770"/>
      <c r="BE111" s="770"/>
      <c r="BF111" s="770"/>
      <c r="BG111" s="770"/>
      <c r="BH111" s="770"/>
      <c r="BI111" s="770"/>
      <c r="BJ111" s="770"/>
      <c r="BK111" s="770"/>
      <c r="BL111" s="770"/>
      <c r="BM111" s="770"/>
      <c r="BN111" s="770"/>
      <c r="BO111" s="770"/>
      <c r="BP111" s="771"/>
      <c r="BQ111" s="836">
        <v>22940</v>
      </c>
      <c r="BR111" s="837"/>
      <c r="BS111" s="837"/>
      <c r="BT111" s="837"/>
      <c r="BU111" s="837"/>
      <c r="BV111" s="837">
        <v>10290</v>
      </c>
      <c r="BW111" s="837"/>
      <c r="BX111" s="837"/>
      <c r="BY111" s="837"/>
      <c r="BZ111" s="837"/>
      <c r="CA111" s="837">
        <v>4710</v>
      </c>
      <c r="CB111" s="837"/>
      <c r="CC111" s="837"/>
      <c r="CD111" s="837"/>
      <c r="CE111" s="837"/>
      <c r="CF111" s="898">
        <v>0.2</v>
      </c>
      <c r="CG111" s="899"/>
      <c r="CH111" s="899"/>
      <c r="CI111" s="899"/>
      <c r="CJ111" s="899"/>
      <c r="CK111" s="954"/>
      <c r="CL111" s="841"/>
      <c r="CM111" s="844" t="s">
        <v>427</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122</v>
      </c>
      <c r="DH111" s="837"/>
      <c r="DI111" s="837"/>
      <c r="DJ111" s="837"/>
      <c r="DK111" s="837"/>
      <c r="DL111" s="837" t="s">
        <v>122</v>
      </c>
      <c r="DM111" s="837"/>
      <c r="DN111" s="837"/>
      <c r="DO111" s="837"/>
      <c r="DP111" s="837"/>
      <c r="DQ111" s="837" t="s">
        <v>122</v>
      </c>
      <c r="DR111" s="837"/>
      <c r="DS111" s="837"/>
      <c r="DT111" s="837"/>
      <c r="DU111" s="837"/>
      <c r="DV111" s="814" t="s">
        <v>424</v>
      </c>
      <c r="DW111" s="814"/>
      <c r="DX111" s="814"/>
      <c r="DY111" s="814"/>
      <c r="DZ111" s="815"/>
    </row>
    <row r="112" spans="1:131" s="226" customFormat="1" ht="26.25" customHeight="1" x14ac:dyDescent="0.15">
      <c r="A112" s="939" t="s">
        <v>428</v>
      </c>
      <c r="B112" s="940"/>
      <c r="C112" s="770" t="s">
        <v>429</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430</v>
      </c>
      <c r="AB112" s="800"/>
      <c r="AC112" s="800"/>
      <c r="AD112" s="800"/>
      <c r="AE112" s="801"/>
      <c r="AF112" s="802" t="s">
        <v>122</v>
      </c>
      <c r="AG112" s="800"/>
      <c r="AH112" s="800"/>
      <c r="AI112" s="800"/>
      <c r="AJ112" s="801"/>
      <c r="AK112" s="802" t="s">
        <v>122</v>
      </c>
      <c r="AL112" s="800"/>
      <c r="AM112" s="800"/>
      <c r="AN112" s="800"/>
      <c r="AO112" s="801"/>
      <c r="AP112" s="847" t="s">
        <v>430</v>
      </c>
      <c r="AQ112" s="848"/>
      <c r="AR112" s="848"/>
      <c r="AS112" s="848"/>
      <c r="AT112" s="849"/>
      <c r="AU112" s="959"/>
      <c r="AV112" s="960"/>
      <c r="AW112" s="960"/>
      <c r="AX112" s="960"/>
      <c r="AY112" s="960"/>
      <c r="AZ112" s="835" t="s">
        <v>431</v>
      </c>
      <c r="BA112" s="770"/>
      <c r="BB112" s="770"/>
      <c r="BC112" s="770"/>
      <c r="BD112" s="770"/>
      <c r="BE112" s="770"/>
      <c r="BF112" s="770"/>
      <c r="BG112" s="770"/>
      <c r="BH112" s="770"/>
      <c r="BI112" s="770"/>
      <c r="BJ112" s="770"/>
      <c r="BK112" s="770"/>
      <c r="BL112" s="770"/>
      <c r="BM112" s="770"/>
      <c r="BN112" s="770"/>
      <c r="BO112" s="770"/>
      <c r="BP112" s="771"/>
      <c r="BQ112" s="836">
        <v>1276827</v>
      </c>
      <c r="BR112" s="837"/>
      <c r="BS112" s="837"/>
      <c r="BT112" s="837"/>
      <c r="BU112" s="837"/>
      <c r="BV112" s="837">
        <v>1286657</v>
      </c>
      <c r="BW112" s="837"/>
      <c r="BX112" s="837"/>
      <c r="BY112" s="837"/>
      <c r="BZ112" s="837"/>
      <c r="CA112" s="837">
        <v>1276233</v>
      </c>
      <c r="CB112" s="837"/>
      <c r="CC112" s="837"/>
      <c r="CD112" s="837"/>
      <c r="CE112" s="837"/>
      <c r="CF112" s="898">
        <v>58.6</v>
      </c>
      <c r="CG112" s="899"/>
      <c r="CH112" s="899"/>
      <c r="CI112" s="899"/>
      <c r="CJ112" s="899"/>
      <c r="CK112" s="954"/>
      <c r="CL112" s="841"/>
      <c r="CM112" s="844" t="s">
        <v>432</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122</v>
      </c>
      <c r="DH112" s="837"/>
      <c r="DI112" s="837"/>
      <c r="DJ112" s="837"/>
      <c r="DK112" s="837"/>
      <c r="DL112" s="837" t="s">
        <v>122</v>
      </c>
      <c r="DM112" s="837"/>
      <c r="DN112" s="837"/>
      <c r="DO112" s="837"/>
      <c r="DP112" s="837"/>
      <c r="DQ112" s="837" t="s">
        <v>122</v>
      </c>
      <c r="DR112" s="837"/>
      <c r="DS112" s="837"/>
      <c r="DT112" s="837"/>
      <c r="DU112" s="837"/>
      <c r="DV112" s="814" t="s">
        <v>430</v>
      </c>
      <c r="DW112" s="814"/>
      <c r="DX112" s="814"/>
      <c r="DY112" s="814"/>
      <c r="DZ112" s="815"/>
    </row>
    <row r="113" spans="1:130" s="226" customFormat="1" ht="26.25" customHeight="1" x14ac:dyDescent="0.15">
      <c r="A113" s="941"/>
      <c r="B113" s="942"/>
      <c r="C113" s="770" t="s">
        <v>433</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124719</v>
      </c>
      <c r="AB113" s="946"/>
      <c r="AC113" s="946"/>
      <c r="AD113" s="946"/>
      <c r="AE113" s="947"/>
      <c r="AF113" s="948">
        <v>115990</v>
      </c>
      <c r="AG113" s="946"/>
      <c r="AH113" s="946"/>
      <c r="AI113" s="946"/>
      <c r="AJ113" s="947"/>
      <c r="AK113" s="948">
        <v>100730</v>
      </c>
      <c r="AL113" s="946"/>
      <c r="AM113" s="946"/>
      <c r="AN113" s="946"/>
      <c r="AO113" s="947"/>
      <c r="AP113" s="949">
        <v>4.5999999999999996</v>
      </c>
      <c r="AQ113" s="950"/>
      <c r="AR113" s="950"/>
      <c r="AS113" s="950"/>
      <c r="AT113" s="951"/>
      <c r="AU113" s="959"/>
      <c r="AV113" s="960"/>
      <c r="AW113" s="960"/>
      <c r="AX113" s="960"/>
      <c r="AY113" s="960"/>
      <c r="AZ113" s="835" t="s">
        <v>434</v>
      </c>
      <c r="BA113" s="770"/>
      <c r="BB113" s="770"/>
      <c r="BC113" s="770"/>
      <c r="BD113" s="770"/>
      <c r="BE113" s="770"/>
      <c r="BF113" s="770"/>
      <c r="BG113" s="770"/>
      <c r="BH113" s="770"/>
      <c r="BI113" s="770"/>
      <c r="BJ113" s="770"/>
      <c r="BK113" s="770"/>
      <c r="BL113" s="770"/>
      <c r="BM113" s="770"/>
      <c r="BN113" s="770"/>
      <c r="BO113" s="770"/>
      <c r="BP113" s="771"/>
      <c r="BQ113" s="836">
        <v>137513</v>
      </c>
      <c r="BR113" s="837"/>
      <c r="BS113" s="837"/>
      <c r="BT113" s="837"/>
      <c r="BU113" s="837"/>
      <c r="BV113" s="837">
        <v>103031</v>
      </c>
      <c r="BW113" s="837"/>
      <c r="BX113" s="837"/>
      <c r="BY113" s="837"/>
      <c r="BZ113" s="837"/>
      <c r="CA113" s="837">
        <v>50738</v>
      </c>
      <c r="CB113" s="837"/>
      <c r="CC113" s="837"/>
      <c r="CD113" s="837"/>
      <c r="CE113" s="837"/>
      <c r="CF113" s="898">
        <v>2.2999999999999998</v>
      </c>
      <c r="CG113" s="899"/>
      <c r="CH113" s="899"/>
      <c r="CI113" s="899"/>
      <c r="CJ113" s="899"/>
      <c r="CK113" s="954"/>
      <c r="CL113" s="841"/>
      <c r="CM113" s="844" t="s">
        <v>435</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122</v>
      </c>
      <c r="DH113" s="800"/>
      <c r="DI113" s="800"/>
      <c r="DJ113" s="800"/>
      <c r="DK113" s="801"/>
      <c r="DL113" s="802" t="s">
        <v>122</v>
      </c>
      <c r="DM113" s="800"/>
      <c r="DN113" s="800"/>
      <c r="DO113" s="800"/>
      <c r="DP113" s="801"/>
      <c r="DQ113" s="802" t="s">
        <v>430</v>
      </c>
      <c r="DR113" s="800"/>
      <c r="DS113" s="800"/>
      <c r="DT113" s="800"/>
      <c r="DU113" s="801"/>
      <c r="DV113" s="847" t="s">
        <v>122</v>
      </c>
      <c r="DW113" s="848"/>
      <c r="DX113" s="848"/>
      <c r="DY113" s="848"/>
      <c r="DZ113" s="849"/>
    </row>
    <row r="114" spans="1:130" s="226" customFormat="1" ht="26.25" customHeight="1" x14ac:dyDescent="0.15">
      <c r="A114" s="941"/>
      <c r="B114" s="942"/>
      <c r="C114" s="770" t="s">
        <v>436</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65780</v>
      </c>
      <c r="AB114" s="800"/>
      <c r="AC114" s="800"/>
      <c r="AD114" s="800"/>
      <c r="AE114" s="801"/>
      <c r="AF114" s="802">
        <v>65769</v>
      </c>
      <c r="AG114" s="800"/>
      <c r="AH114" s="800"/>
      <c r="AI114" s="800"/>
      <c r="AJ114" s="801"/>
      <c r="AK114" s="802">
        <v>52655</v>
      </c>
      <c r="AL114" s="800"/>
      <c r="AM114" s="800"/>
      <c r="AN114" s="800"/>
      <c r="AO114" s="801"/>
      <c r="AP114" s="847">
        <v>2.4</v>
      </c>
      <c r="AQ114" s="848"/>
      <c r="AR114" s="848"/>
      <c r="AS114" s="848"/>
      <c r="AT114" s="849"/>
      <c r="AU114" s="959"/>
      <c r="AV114" s="960"/>
      <c r="AW114" s="960"/>
      <c r="AX114" s="960"/>
      <c r="AY114" s="960"/>
      <c r="AZ114" s="835" t="s">
        <v>437</v>
      </c>
      <c r="BA114" s="770"/>
      <c r="BB114" s="770"/>
      <c r="BC114" s="770"/>
      <c r="BD114" s="770"/>
      <c r="BE114" s="770"/>
      <c r="BF114" s="770"/>
      <c r="BG114" s="770"/>
      <c r="BH114" s="770"/>
      <c r="BI114" s="770"/>
      <c r="BJ114" s="770"/>
      <c r="BK114" s="770"/>
      <c r="BL114" s="770"/>
      <c r="BM114" s="770"/>
      <c r="BN114" s="770"/>
      <c r="BO114" s="770"/>
      <c r="BP114" s="771"/>
      <c r="BQ114" s="836">
        <v>842883</v>
      </c>
      <c r="BR114" s="837"/>
      <c r="BS114" s="837"/>
      <c r="BT114" s="837"/>
      <c r="BU114" s="837"/>
      <c r="BV114" s="837">
        <v>792491</v>
      </c>
      <c r="BW114" s="837"/>
      <c r="BX114" s="837"/>
      <c r="BY114" s="837"/>
      <c r="BZ114" s="837"/>
      <c r="CA114" s="837">
        <v>802160</v>
      </c>
      <c r="CB114" s="837"/>
      <c r="CC114" s="837"/>
      <c r="CD114" s="837"/>
      <c r="CE114" s="837"/>
      <c r="CF114" s="898">
        <v>36.9</v>
      </c>
      <c r="CG114" s="899"/>
      <c r="CH114" s="899"/>
      <c r="CI114" s="899"/>
      <c r="CJ114" s="899"/>
      <c r="CK114" s="954"/>
      <c r="CL114" s="841"/>
      <c r="CM114" s="844" t="s">
        <v>438</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430</v>
      </c>
      <c r="DH114" s="800"/>
      <c r="DI114" s="800"/>
      <c r="DJ114" s="800"/>
      <c r="DK114" s="801"/>
      <c r="DL114" s="802" t="s">
        <v>430</v>
      </c>
      <c r="DM114" s="800"/>
      <c r="DN114" s="800"/>
      <c r="DO114" s="800"/>
      <c r="DP114" s="801"/>
      <c r="DQ114" s="802" t="s">
        <v>430</v>
      </c>
      <c r="DR114" s="800"/>
      <c r="DS114" s="800"/>
      <c r="DT114" s="800"/>
      <c r="DU114" s="801"/>
      <c r="DV114" s="847" t="s">
        <v>122</v>
      </c>
      <c r="DW114" s="848"/>
      <c r="DX114" s="848"/>
      <c r="DY114" s="848"/>
      <c r="DZ114" s="849"/>
    </row>
    <row r="115" spans="1:130" s="226" customFormat="1" ht="26.25" customHeight="1" x14ac:dyDescent="0.15">
      <c r="A115" s="941"/>
      <c r="B115" s="942"/>
      <c r="C115" s="770" t="s">
        <v>439</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1453</v>
      </c>
      <c r="AB115" s="946"/>
      <c r="AC115" s="946"/>
      <c r="AD115" s="946"/>
      <c r="AE115" s="947"/>
      <c r="AF115" s="948">
        <v>266</v>
      </c>
      <c r="AG115" s="946"/>
      <c r="AH115" s="946"/>
      <c r="AI115" s="946"/>
      <c r="AJ115" s="947"/>
      <c r="AK115" s="948">
        <v>186</v>
      </c>
      <c r="AL115" s="946"/>
      <c r="AM115" s="946"/>
      <c r="AN115" s="946"/>
      <c r="AO115" s="947"/>
      <c r="AP115" s="949">
        <v>0</v>
      </c>
      <c r="AQ115" s="950"/>
      <c r="AR115" s="950"/>
      <c r="AS115" s="950"/>
      <c r="AT115" s="951"/>
      <c r="AU115" s="959"/>
      <c r="AV115" s="960"/>
      <c r="AW115" s="960"/>
      <c r="AX115" s="960"/>
      <c r="AY115" s="960"/>
      <c r="AZ115" s="835" t="s">
        <v>440</v>
      </c>
      <c r="BA115" s="770"/>
      <c r="BB115" s="770"/>
      <c r="BC115" s="770"/>
      <c r="BD115" s="770"/>
      <c r="BE115" s="770"/>
      <c r="BF115" s="770"/>
      <c r="BG115" s="770"/>
      <c r="BH115" s="770"/>
      <c r="BI115" s="770"/>
      <c r="BJ115" s="770"/>
      <c r="BK115" s="770"/>
      <c r="BL115" s="770"/>
      <c r="BM115" s="770"/>
      <c r="BN115" s="770"/>
      <c r="BO115" s="770"/>
      <c r="BP115" s="771"/>
      <c r="BQ115" s="836" t="s">
        <v>430</v>
      </c>
      <c r="BR115" s="837"/>
      <c r="BS115" s="837"/>
      <c r="BT115" s="837"/>
      <c r="BU115" s="837"/>
      <c r="BV115" s="837" t="s">
        <v>424</v>
      </c>
      <c r="BW115" s="837"/>
      <c r="BX115" s="837"/>
      <c r="BY115" s="837"/>
      <c r="BZ115" s="837"/>
      <c r="CA115" s="837" t="s">
        <v>122</v>
      </c>
      <c r="CB115" s="837"/>
      <c r="CC115" s="837"/>
      <c r="CD115" s="837"/>
      <c r="CE115" s="837"/>
      <c r="CF115" s="898" t="s">
        <v>122</v>
      </c>
      <c r="CG115" s="899"/>
      <c r="CH115" s="899"/>
      <c r="CI115" s="899"/>
      <c r="CJ115" s="899"/>
      <c r="CK115" s="954"/>
      <c r="CL115" s="841"/>
      <c r="CM115" s="835" t="s">
        <v>441</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430</v>
      </c>
      <c r="DH115" s="800"/>
      <c r="DI115" s="800"/>
      <c r="DJ115" s="800"/>
      <c r="DK115" s="801"/>
      <c r="DL115" s="802" t="s">
        <v>424</v>
      </c>
      <c r="DM115" s="800"/>
      <c r="DN115" s="800"/>
      <c r="DO115" s="800"/>
      <c r="DP115" s="801"/>
      <c r="DQ115" s="802" t="s">
        <v>122</v>
      </c>
      <c r="DR115" s="800"/>
      <c r="DS115" s="800"/>
      <c r="DT115" s="800"/>
      <c r="DU115" s="801"/>
      <c r="DV115" s="847" t="s">
        <v>430</v>
      </c>
      <c r="DW115" s="848"/>
      <c r="DX115" s="848"/>
      <c r="DY115" s="848"/>
      <c r="DZ115" s="849"/>
    </row>
    <row r="116" spans="1:130" s="226" customFormat="1" ht="26.25" customHeight="1" x14ac:dyDescent="0.15">
      <c r="A116" s="943"/>
      <c r="B116" s="944"/>
      <c r="C116" s="903" t="s">
        <v>442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457</v>
      </c>
      <c r="AB116" s="800"/>
      <c r="AC116" s="800"/>
      <c r="AD116" s="800"/>
      <c r="AE116" s="801"/>
      <c r="AF116" s="802">
        <v>411</v>
      </c>
      <c r="AG116" s="800"/>
      <c r="AH116" s="800"/>
      <c r="AI116" s="800"/>
      <c r="AJ116" s="801"/>
      <c r="AK116" s="802">
        <v>262</v>
      </c>
      <c r="AL116" s="800"/>
      <c r="AM116" s="800"/>
      <c r="AN116" s="800"/>
      <c r="AO116" s="801"/>
      <c r="AP116" s="847">
        <v>0</v>
      </c>
      <c r="AQ116" s="848"/>
      <c r="AR116" s="848"/>
      <c r="AS116" s="848"/>
      <c r="AT116" s="849"/>
      <c r="AU116" s="959"/>
      <c r="AV116" s="960"/>
      <c r="AW116" s="960"/>
      <c r="AX116" s="960"/>
      <c r="AY116" s="960"/>
      <c r="AZ116" s="886" t="s">
        <v>443</v>
      </c>
      <c r="BA116" s="887"/>
      <c r="BB116" s="887"/>
      <c r="BC116" s="887"/>
      <c r="BD116" s="887"/>
      <c r="BE116" s="887"/>
      <c r="BF116" s="887"/>
      <c r="BG116" s="887"/>
      <c r="BH116" s="887"/>
      <c r="BI116" s="887"/>
      <c r="BJ116" s="887"/>
      <c r="BK116" s="887"/>
      <c r="BL116" s="887"/>
      <c r="BM116" s="887"/>
      <c r="BN116" s="887"/>
      <c r="BO116" s="887"/>
      <c r="BP116" s="888"/>
      <c r="BQ116" s="836" t="s">
        <v>424</v>
      </c>
      <c r="BR116" s="837"/>
      <c r="BS116" s="837"/>
      <c r="BT116" s="837"/>
      <c r="BU116" s="837"/>
      <c r="BV116" s="837" t="s">
        <v>430</v>
      </c>
      <c r="BW116" s="837"/>
      <c r="BX116" s="837"/>
      <c r="BY116" s="837"/>
      <c r="BZ116" s="837"/>
      <c r="CA116" s="837" t="s">
        <v>430</v>
      </c>
      <c r="CB116" s="837"/>
      <c r="CC116" s="837"/>
      <c r="CD116" s="837"/>
      <c r="CE116" s="837"/>
      <c r="CF116" s="898" t="s">
        <v>430</v>
      </c>
      <c r="CG116" s="899"/>
      <c r="CH116" s="899"/>
      <c r="CI116" s="899"/>
      <c r="CJ116" s="899"/>
      <c r="CK116" s="954"/>
      <c r="CL116" s="841"/>
      <c r="CM116" s="844" t="s">
        <v>444</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4120</v>
      </c>
      <c r="DH116" s="800"/>
      <c r="DI116" s="800"/>
      <c r="DJ116" s="800"/>
      <c r="DK116" s="801"/>
      <c r="DL116" s="802" t="s">
        <v>430</v>
      </c>
      <c r="DM116" s="800"/>
      <c r="DN116" s="800"/>
      <c r="DO116" s="800"/>
      <c r="DP116" s="801"/>
      <c r="DQ116" s="802" t="s">
        <v>430</v>
      </c>
      <c r="DR116" s="800"/>
      <c r="DS116" s="800"/>
      <c r="DT116" s="800"/>
      <c r="DU116" s="801"/>
      <c r="DV116" s="847" t="s">
        <v>122</v>
      </c>
      <c r="DW116" s="848"/>
      <c r="DX116" s="848"/>
      <c r="DY116" s="848"/>
      <c r="DZ116" s="849"/>
    </row>
    <row r="117" spans="1:130" s="226" customFormat="1" ht="26.25" customHeight="1" x14ac:dyDescent="0.15">
      <c r="A117" s="924" t="s">
        <v>183</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445</v>
      </c>
      <c r="Z117" s="926"/>
      <c r="AA117" s="931">
        <v>751943</v>
      </c>
      <c r="AB117" s="932"/>
      <c r="AC117" s="932"/>
      <c r="AD117" s="932"/>
      <c r="AE117" s="933"/>
      <c r="AF117" s="934">
        <v>793995</v>
      </c>
      <c r="AG117" s="932"/>
      <c r="AH117" s="932"/>
      <c r="AI117" s="932"/>
      <c r="AJ117" s="933"/>
      <c r="AK117" s="934">
        <v>807719</v>
      </c>
      <c r="AL117" s="932"/>
      <c r="AM117" s="932"/>
      <c r="AN117" s="932"/>
      <c r="AO117" s="933"/>
      <c r="AP117" s="935"/>
      <c r="AQ117" s="936"/>
      <c r="AR117" s="936"/>
      <c r="AS117" s="936"/>
      <c r="AT117" s="937"/>
      <c r="AU117" s="959"/>
      <c r="AV117" s="960"/>
      <c r="AW117" s="960"/>
      <c r="AX117" s="960"/>
      <c r="AY117" s="960"/>
      <c r="AZ117" s="886" t="s">
        <v>446</v>
      </c>
      <c r="BA117" s="887"/>
      <c r="BB117" s="887"/>
      <c r="BC117" s="887"/>
      <c r="BD117" s="887"/>
      <c r="BE117" s="887"/>
      <c r="BF117" s="887"/>
      <c r="BG117" s="887"/>
      <c r="BH117" s="887"/>
      <c r="BI117" s="887"/>
      <c r="BJ117" s="887"/>
      <c r="BK117" s="887"/>
      <c r="BL117" s="887"/>
      <c r="BM117" s="887"/>
      <c r="BN117" s="887"/>
      <c r="BO117" s="887"/>
      <c r="BP117" s="888"/>
      <c r="BQ117" s="836" t="s">
        <v>122</v>
      </c>
      <c r="BR117" s="837"/>
      <c r="BS117" s="837"/>
      <c r="BT117" s="837"/>
      <c r="BU117" s="837"/>
      <c r="BV117" s="837" t="s">
        <v>122</v>
      </c>
      <c r="BW117" s="837"/>
      <c r="BX117" s="837"/>
      <c r="BY117" s="837"/>
      <c r="BZ117" s="837"/>
      <c r="CA117" s="837" t="s">
        <v>122</v>
      </c>
      <c r="CB117" s="837"/>
      <c r="CC117" s="837"/>
      <c r="CD117" s="837"/>
      <c r="CE117" s="837"/>
      <c r="CF117" s="898" t="s">
        <v>122</v>
      </c>
      <c r="CG117" s="899"/>
      <c r="CH117" s="899"/>
      <c r="CI117" s="899"/>
      <c r="CJ117" s="899"/>
      <c r="CK117" s="954"/>
      <c r="CL117" s="841"/>
      <c r="CM117" s="844" t="s">
        <v>447</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122</v>
      </c>
      <c r="DH117" s="800"/>
      <c r="DI117" s="800"/>
      <c r="DJ117" s="800"/>
      <c r="DK117" s="801"/>
      <c r="DL117" s="802" t="s">
        <v>122</v>
      </c>
      <c r="DM117" s="800"/>
      <c r="DN117" s="800"/>
      <c r="DO117" s="800"/>
      <c r="DP117" s="801"/>
      <c r="DQ117" s="802" t="s">
        <v>122</v>
      </c>
      <c r="DR117" s="800"/>
      <c r="DS117" s="800"/>
      <c r="DT117" s="800"/>
      <c r="DU117" s="801"/>
      <c r="DV117" s="847" t="s">
        <v>122</v>
      </c>
      <c r="DW117" s="848"/>
      <c r="DX117" s="848"/>
      <c r="DY117" s="848"/>
      <c r="DZ117" s="849"/>
    </row>
    <row r="118" spans="1:130" s="226" customFormat="1" ht="26.25" customHeight="1" x14ac:dyDescent="0.15">
      <c r="A118" s="924" t="s">
        <v>419</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417</v>
      </c>
      <c r="AB118" s="925"/>
      <c r="AC118" s="925"/>
      <c r="AD118" s="925"/>
      <c r="AE118" s="926"/>
      <c r="AF118" s="927" t="s">
        <v>304</v>
      </c>
      <c r="AG118" s="925"/>
      <c r="AH118" s="925"/>
      <c r="AI118" s="925"/>
      <c r="AJ118" s="926"/>
      <c r="AK118" s="927" t="s">
        <v>303</v>
      </c>
      <c r="AL118" s="925"/>
      <c r="AM118" s="925"/>
      <c r="AN118" s="925"/>
      <c r="AO118" s="926"/>
      <c r="AP118" s="928" t="s">
        <v>418</v>
      </c>
      <c r="AQ118" s="929"/>
      <c r="AR118" s="929"/>
      <c r="AS118" s="929"/>
      <c r="AT118" s="930"/>
      <c r="AU118" s="959"/>
      <c r="AV118" s="960"/>
      <c r="AW118" s="960"/>
      <c r="AX118" s="960"/>
      <c r="AY118" s="960"/>
      <c r="AZ118" s="902" t="s">
        <v>448</v>
      </c>
      <c r="BA118" s="903"/>
      <c r="BB118" s="903"/>
      <c r="BC118" s="903"/>
      <c r="BD118" s="903"/>
      <c r="BE118" s="903"/>
      <c r="BF118" s="903"/>
      <c r="BG118" s="903"/>
      <c r="BH118" s="903"/>
      <c r="BI118" s="903"/>
      <c r="BJ118" s="903"/>
      <c r="BK118" s="903"/>
      <c r="BL118" s="903"/>
      <c r="BM118" s="903"/>
      <c r="BN118" s="903"/>
      <c r="BO118" s="903"/>
      <c r="BP118" s="904"/>
      <c r="BQ118" s="905" t="s">
        <v>122</v>
      </c>
      <c r="BR118" s="868"/>
      <c r="BS118" s="868"/>
      <c r="BT118" s="868"/>
      <c r="BU118" s="868"/>
      <c r="BV118" s="868" t="s">
        <v>122</v>
      </c>
      <c r="BW118" s="868"/>
      <c r="BX118" s="868"/>
      <c r="BY118" s="868"/>
      <c r="BZ118" s="868"/>
      <c r="CA118" s="868" t="s">
        <v>122</v>
      </c>
      <c r="CB118" s="868"/>
      <c r="CC118" s="868"/>
      <c r="CD118" s="868"/>
      <c r="CE118" s="868"/>
      <c r="CF118" s="898" t="s">
        <v>122</v>
      </c>
      <c r="CG118" s="899"/>
      <c r="CH118" s="899"/>
      <c r="CI118" s="899"/>
      <c r="CJ118" s="899"/>
      <c r="CK118" s="954"/>
      <c r="CL118" s="841"/>
      <c r="CM118" s="844" t="s">
        <v>449</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122</v>
      </c>
      <c r="DH118" s="800"/>
      <c r="DI118" s="800"/>
      <c r="DJ118" s="800"/>
      <c r="DK118" s="801"/>
      <c r="DL118" s="802" t="s">
        <v>122</v>
      </c>
      <c r="DM118" s="800"/>
      <c r="DN118" s="800"/>
      <c r="DO118" s="800"/>
      <c r="DP118" s="801"/>
      <c r="DQ118" s="802" t="s">
        <v>122</v>
      </c>
      <c r="DR118" s="800"/>
      <c r="DS118" s="800"/>
      <c r="DT118" s="800"/>
      <c r="DU118" s="801"/>
      <c r="DV118" s="847" t="s">
        <v>122</v>
      </c>
      <c r="DW118" s="848"/>
      <c r="DX118" s="848"/>
      <c r="DY118" s="848"/>
      <c r="DZ118" s="849"/>
    </row>
    <row r="119" spans="1:130" s="226" customFormat="1" ht="26.25" customHeight="1" x14ac:dyDescent="0.15">
      <c r="A119" s="838" t="s">
        <v>422</v>
      </c>
      <c r="B119" s="839"/>
      <c r="C119" s="914" t="s">
        <v>423</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122</v>
      </c>
      <c r="AB119" s="918"/>
      <c r="AC119" s="918"/>
      <c r="AD119" s="918"/>
      <c r="AE119" s="919"/>
      <c r="AF119" s="920" t="s">
        <v>122</v>
      </c>
      <c r="AG119" s="918"/>
      <c r="AH119" s="918"/>
      <c r="AI119" s="918"/>
      <c r="AJ119" s="919"/>
      <c r="AK119" s="920" t="s">
        <v>122</v>
      </c>
      <c r="AL119" s="918"/>
      <c r="AM119" s="918"/>
      <c r="AN119" s="918"/>
      <c r="AO119" s="919"/>
      <c r="AP119" s="921" t="s">
        <v>122</v>
      </c>
      <c r="AQ119" s="922"/>
      <c r="AR119" s="922"/>
      <c r="AS119" s="922"/>
      <c r="AT119" s="923"/>
      <c r="AU119" s="961"/>
      <c r="AV119" s="962"/>
      <c r="AW119" s="962"/>
      <c r="AX119" s="962"/>
      <c r="AY119" s="962"/>
      <c r="AZ119" s="257" t="s">
        <v>183</v>
      </c>
      <c r="BA119" s="257"/>
      <c r="BB119" s="257"/>
      <c r="BC119" s="257"/>
      <c r="BD119" s="257"/>
      <c r="BE119" s="257"/>
      <c r="BF119" s="257"/>
      <c r="BG119" s="257"/>
      <c r="BH119" s="257"/>
      <c r="BI119" s="257"/>
      <c r="BJ119" s="257"/>
      <c r="BK119" s="257"/>
      <c r="BL119" s="257"/>
      <c r="BM119" s="257"/>
      <c r="BN119" s="257"/>
      <c r="BO119" s="900" t="s">
        <v>450</v>
      </c>
      <c r="BP119" s="901"/>
      <c r="BQ119" s="905">
        <v>6936021</v>
      </c>
      <c r="BR119" s="868"/>
      <c r="BS119" s="868"/>
      <c r="BT119" s="868"/>
      <c r="BU119" s="868"/>
      <c r="BV119" s="868">
        <v>7518938</v>
      </c>
      <c r="BW119" s="868"/>
      <c r="BX119" s="868"/>
      <c r="BY119" s="868"/>
      <c r="BZ119" s="868"/>
      <c r="CA119" s="868">
        <v>7831831</v>
      </c>
      <c r="CB119" s="868"/>
      <c r="CC119" s="868"/>
      <c r="CD119" s="868"/>
      <c r="CE119" s="868"/>
      <c r="CF119" s="766"/>
      <c r="CG119" s="767"/>
      <c r="CH119" s="767"/>
      <c r="CI119" s="767"/>
      <c r="CJ119" s="857"/>
      <c r="CK119" s="955"/>
      <c r="CL119" s="843"/>
      <c r="CM119" s="861" t="s">
        <v>451</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18820</v>
      </c>
      <c r="DH119" s="783"/>
      <c r="DI119" s="783"/>
      <c r="DJ119" s="783"/>
      <c r="DK119" s="784"/>
      <c r="DL119" s="785">
        <v>10290</v>
      </c>
      <c r="DM119" s="783"/>
      <c r="DN119" s="783"/>
      <c r="DO119" s="783"/>
      <c r="DP119" s="784"/>
      <c r="DQ119" s="785">
        <v>4710</v>
      </c>
      <c r="DR119" s="783"/>
      <c r="DS119" s="783"/>
      <c r="DT119" s="783"/>
      <c r="DU119" s="784"/>
      <c r="DV119" s="871">
        <v>0.2</v>
      </c>
      <c r="DW119" s="872"/>
      <c r="DX119" s="872"/>
      <c r="DY119" s="872"/>
      <c r="DZ119" s="873"/>
    </row>
    <row r="120" spans="1:130" s="226" customFormat="1" ht="26.25" customHeight="1" x14ac:dyDescent="0.15">
      <c r="A120" s="840"/>
      <c r="B120" s="841"/>
      <c r="C120" s="844" t="s">
        <v>427</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122</v>
      </c>
      <c r="AB120" s="800"/>
      <c r="AC120" s="800"/>
      <c r="AD120" s="800"/>
      <c r="AE120" s="801"/>
      <c r="AF120" s="802" t="s">
        <v>452</v>
      </c>
      <c r="AG120" s="800"/>
      <c r="AH120" s="800"/>
      <c r="AI120" s="800"/>
      <c r="AJ120" s="801"/>
      <c r="AK120" s="802" t="s">
        <v>122</v>
      </c>
      <c r="AL120" s="800"/>
      <c r="AM120" s="800"/>
      <c r="AN120" s="800"/>
      <c r="AO120" s="801"/>
      <c r="AP120" s="847" t="s">
        <v>122</v>
      </c>
      <c r="AQ120" s="848"/>
      <c r="AR120" s="848"/>
      <c r="AS120" s="848"/>
      <c r="AT120" s="849"/>
      <c r="AU120" s="906" t="s">
        <v>453</v>
      </c>
      <c r="AV120" s="907"/>
      <c r="AW120" s="907"/>
      <c r="AX120" s="907"/>
      <c r="AY120" s="908"/>
      <c r="AZ120" s="883" t="s">
        <v>454</v>
      </c>
      <c r="BA120" s="828"/>
      <c r="BB120" s="828"/>
      <c r="BC120" s="828"/>
      <c r="BD120" s="828"/>
      <c r="BE120" s="828"/>
      <c r="BF120" s="828"/>
      <c r="BG120" s="828"/>
      <c r="BH120" s="828"/>
      <c r="BI120" s="828"/>
      <c r="BJ120" s="828"/>
      <c r="BK120" s="828"/>
      <c r="BL120" s="828"/>
      <c r="BM120" s="828"/>
      <c r="BN120" s="828"/>
      <c r="BO120" s="828"/>
      <c r="BP120" s="829"/>
      <c r="BQ120" s="884">
        <v>3572593</v>
      </c>
      <c r="BR120" s="865"/>
      <c r="BS120" s="865"/>
      <c r="BT120" s="865"/>
      <c r="BU120" s="865"/>
      <c r="BV120" s="865">
        <v>3605441</v>
      </c>
      <c r="BW120" s="865"/>
      <c r="BX120" s="865"/>
      <c r="BY120" s="865"/>
      <c r="BZ120" s="865"/>
      <c r="CA120" s="865">
        <v>3558489</v>
      </c>
      <c r="CB120" s="865"/>
      <c r="CC120" s="865"/>
      <c r="CD120" s="865"/>
      <c r="CE120" s="865"/>
      <c r="CF120" s="889">
        <v>163.5</v>
      </c>
      <c r="CG120" s="890"/>
      <c r="CH120" s="890"/>
      <c r="CI120" s="890"/>
      <c r="CJ120" s="890"/>
      <c r="CK120" s="891" t="s">
        <v>455</v>
      </c>
      <c r="CL120" s="875"/>
      <c r="CM120" s="875"/>
      <c r="CN120" s="875"/>
      <c r="CO120" s="876"/>
      <c r="CP120" s="895" t="s">
        <v>401</v>
      </c>
      <c r="CQ120" s="896"/>
      <c r="CR120" s="896"/>
      <c r="CS120" s="896"/>
      <c r="CT120" s="896"/>
      <c r="CU120" s="896"/>
      <c r="CV120" s="896"/>
      <c r="CW120" s="896"/>
      <c r="CX120" s="896"/>
      <c r="CY120" s="896"/>
      <c r="CZ120" s="896"/>
      <c r="DA120" s="896"/>
      <c r="DB120" s="896"/>
      <c r="DC120" s="896"/>
      <c r="DD120" s="896"/>
      <c r="DE120" s="896"/>
      <c r="DF120" s="897"/>
      <c r="DG120" s="884">
        <v>1197090</v>
      </c>
      <c r="DH120" s="865"/>
      <c r="DI120" s="865"/>
      <c r="DJ120" s="865"/>
      <c r="DK120" s="865"/>
      <c r="DL120" s="865">
        <v>1210750</v>
      </c>
      <c r="DM120" s="865"/>
      <c r="DN120" s="865"/>
      <c r="DO120" s="865"/>
      <c r="DP120" s="865"/>
      <c r="DQ120" s="865">
        <v>1220274</v>
      </c>
      <c r="DR120" s="865"/>
      <c r="DS120" s="865"/>
      <c r="DT120" s="865"/>
      <c r="DU120" s="865"/>
      <c r="DV120" s="866">
        <v>56.1</v>
      </c>
      <c r="DW120" s="866"/>
      <c r="DX120" s="866"/>
      <c r="DY120" s="866"/>
      <c r="DZ120" s="867"/>
    </row>
    <row r="121" spans="1:130" s="226" customFormat="1" ht="26.25" customHeight="1" x14ac:dyDescent="0.15">
      <c r="A121" s="840"/>
      <c r="B121" s="841"/>
      <c r="C121" s="886" t="s">
        <v>456</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122</v>
      </c>
      <c r="AB121" s="800"/>
      <c r="AC121" s="800"/>
      <c r="AD121" s="800"/>
      <c r="AE121" s="801"/>
      <c r="AF121" s="802" t="s">
        <v>122</v>
      </c>
      <c r="AG121" s="800"/>
      <c r="AH121" s="800"/>
      <c r="AI121" s="800"/>
      <c r="AJ121" s="801"/>
      <c r="AK121" s="802" t="s">
        <v>122</v>
      </c>
      <c r="AL121" s="800"/>
      <c r="AM121" s="800"/>
      <c r="AN121" s="800"/>
      <c r="AO121" s="801"/>
      <c r="AP121" s="847" t="s">
        <v>122</v>
      </c>
      <c r="AQ121" s="848"/>
      <c r="AR121" s="848"/>
      <c r="AS121" s="848"/>
      <c r="AT121" s="849"/>
      <c r="AU121" s="909"/>
      <c r="AV121" s="910"/>
      <c r="AW121" s="910"/>
      <c r="AX121" s="910"/>
      <c r="AY121" s="911"/>
      <c r="AZ121" s="835" t="s">
        <v>457</v>
      </c>
      <c r="BA121" s="770"/>
      <c r="BB121" s="770"/>
      <c r="BC121" s="770"/>
      <c r="BD121" s="770"/>
      <c r="BE121" s="770"/>
      <c r="BF121" s="770"/>
      <c r="BG121" s="770"/>
      <c r="BH121" s="770"/>
      <c r="BI121" s="770"/>
      <c r="BJ121" s="770"/>
      <c r="BK121" s="770"/>
      <c r="BL121" s="770"/>
      <c r="BM121" s="770"/>
      <c r="BN121" s="770"/>
      <c r="BO121" s="770"/>
      <c r="BP121" s="771"/>
      <c r="BQ121" s="836">
        <v>145153</v>
      </c>
      <c r="BR121" s="837"/>
      <c r="BS121" s="837"/>
      <c r="BT121" s="837"/>
      <c r="BU121" s="837"/>
      <c r="BV121" s="837">
        <v>122712</v>
      </c>
      <c r="BW121" s="837"/>
      <c r="BX121" s="837"/>
      <c r="BY121" s="837"/>
      <c r="BZ121" s="837"/>
      <c r="CA121" s="837">
        <v>100157</v>
      </c>
      <c r="CB121" s="837"/>
      <c r="CC121" s="837"/>
      <c r="CD121" s="837"/>
      <c r="CE121" s="837"/>
      <c r="CF121" s="898">
        <v>4.5999999999999996</v>
      </c>
      <c r="CG121" s="899"/>
      <c r="CH121" s="899"/>
      <c r="CI121" s="899"/>
      <c r="CJ121" s="899"/>
      <c r="CK121" s="892"/>
      <c r="CL121" s="878"/>
      <c r="CM121" s="878"/>
      <c r="CN121" s="878"/>
      <c r="CO121" s="879"/>
      <c r="CP121" s="858" t="s">
        <v>399</v>
      </c>
      <c r="CQ121" s="859"/>
      <c r="CR121" s="859"/>
      <c r="CS121" s="859"/>
      <c r="CT121" s="859"/>
      <c r="CU121" s="859"/>
      <c r="CV121" s="859"/>
      <c r="CW121" s="859"/>
      <c r="CX121" s="859"/>
      <c r="CY121" s="859"/>
      <c r="CZ121" s="859"/>
      <c r="DA121" s="859"/>
      <c r="DB121" s="859"/>
      <c r="DC121" s="859"/>
      <c r="DD121" s="859"/>
      <c r="DE121" s="859"/>
      <c r="DF121" s="860"/>
      <c r="DG121" s="836">
        <v>79737</v>
      </c>
      <c r="DH121" s="837"/>
      <c r="DI121" s="837"/>
      <c r="DJ121" s="837"/>
      <c r="DK121" s="837"/>
      <c r="DL121" s="837">
        <v>75907</v>
      </c>
      <c r="DM121" s="837"/>
      <c r="DN121" s="837"/>
      <c r="DO121" s="837"/>
      <c r="DP121" s="837"/>
      <c r="DQ121" s="837">
        <v>55959</v>
      </c>
      <c r="DR121" s="837"/>
      <c r="DS121" s="837"/>
      <c r="DT121" s="837"/>
      <c r="DU121" s="837"/>
      <c r="DV121" s="814">
        <v>2.6</v>
      </c>
      <c r="DW121" s="814"/>
      <c r="DX121" s="814"/>
      <c r="DY121" s="814"/>
      <c r="DZ121" s="815"/>
    </row>
    <row r="122" spans="1:130" s="226" customFormat="1" ht="26.25" customHeight="1" x14ac:dyDescent="0.15">
      <c r="A122" s="840"/>
      <c r="B122" s="841"/>
      <c r="C122" s="844" t="s">
        <v>438</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122</v>
      </c>
      <c r="AB122" s="800"/>
      <c r="AC122" s="800"/>
      <c r="AD122" s="800"/>
      <c r="AE122" s="801"/>
      <c r="AF122" s="802" t="s">
        <v>122</v>
      </c>
      <c r="AG122" s="800"/>
      <c r="AH122" s="800"/>
      <c r="AI122" s="800"/>
      <c r="AJ122" s="801"/>
      <c r="AK122" s="802" t="s">
        <v>122</v>
      </c>
      <c r="AL122" s="800"/>
      <c r="AM122" s="800"/>
      <c r="AN122" s="800"/>
      <c r="AO122" s="801"/>
      <c r="AP122" s="847" t="s">
        <v>122</v>
      </c>
      <c r="AQ122" s="848"/>
      <c r="AR122" s="848"/>
      <c r="AS122" s="848"/>
      <c r="AT122" s="849"/>
      <c r="AU122" s="909"/>
      <c r="AV122" s="910"/>
      <c r="AW122" s="910"/>
      <c r="AX122" s="910"/>
      <c r="AY122" s="911"/>
      <c r="AZ122" s="902" t="s">
        <v>458</v>
      </c>
      <c r="BA122" s="903"/>
      <c r="BB122" s="903"/>
      <c r="BC122" s="903"/>
      <c r="BD122" s="903"/>
      <c r="BE122" s="903"/>
      <c r="BF122" s="903"/>
      <c r="BG122" s="903"/>
      <c r="BH122" s="903"/>
      <c r="BI122" s="903"/>
      <c r="BJ122" s="903"/>
      <c r="BK122" s="903"/>
      <c r="BL122" s="903"/>
      <c r="BM122" s="903"/>
      <c r="BN122" s="903"/>
      <c r="BO122" s="903"/>
      <c r="BP122" s="904"/>
      <c r="BQ122" s="905">
        <v>4395686</v>
      </c>
      <c r="BR122" s="868"/>
      <c r="BS122" s="868"/>
      <c r="BT122" s="868"/>
      <c r="BU122" s="868"/>
      <c r="BV122" s="868">
        <v>4870382</v>
      </c>
      <c r="BW122" s="868"/>
      <c r="BX122" s="868"/>
      <c r="BY122" s="868"/>
      <c r="BZ122" s="868"/>
      <c r="CA122" s="868">
        <v>5149201</v>
      </c>
      <c r="CB122" s="868"/>
      <c r="CC122" s="868"/>
      <c r="CD122" s="868"/>
      <c r="CE122" s="868"/>
      <c r="CF122" s="869">
        <v>236.6</v>
      </c>
      <c r="CG122" s="870"/>
      <c r="CH122" s="870"/>
      <c r="CI122" s="870"/>
      <c r="CJ122" s="870"/>
      <c r="CK122" s="892"/>
      <c r="CL122" s="878"/>
      <c r="CM122" s="878"/>
      <c r="CN122" s="878"/>
      <c r="CO122" s="879"/>
      <c r="CP122" s="858" t="s">
        <v>397</v>
      </c>
      <c r="CQ122" s="859"/>
      <c r="CR122" s="859"/>
      <c r="CS122" s="859"/>
      <c r="CT122" s="859"/>
      <c r="CU122" s="859"/>
      <c r="CV122" s="859"/>
      <c r="CW122" s="859"/>
      <c r="CX122" s="859"/>
      <c r="CY122" s="859"/>
      <c r="CZ122" s="859"/>
      <c r="DA122" s="859"/>
      <c r="DB122" s="859"/>
      <c r="DC122" s="859"/>
      <c r="DD122" s="859"/>
      <c r="DE122" s="859"/>
      <c r="DF122" s="860"/>
      <c r="DG122" s="836" t="s">
        <v>122</v>
      </c>
      <c r="DH122" s="837"/>
      <c r="DI122" s="837"/>
      <c r="DJ122" s="837"/>
      <c r="DK122" s="837"/>
      <c r="DL122" s="837" t="s">
        <v>122</v>
      </c>
      <c r="DM122" s="837"/>
      <c r="DN122" s="837"/>
      <c r="DO122" s="837"/>
      <c r="DP122" s="837"/>
      <c r="DQ122" s="837" t="s">
        <v>122</v>
      </c>
      <c r="DR122" s="837"/>
      <c r="DS122" s="837"/>
      <c r="DT122" s="837"/>
      <c r="DU122" s="837"/>
      <c r="DV122" s="814" t="s">
        <v>122</v>
      </c>
      <c r="DW122" s="814"/>
      <c r="DX122" s="814"/>
      <c r="DY122" s="814"/>
      <c r="DZ122" s="815"/>
    </row>
    <row r="123" spans="1:130" s="226" customFormat="1" ht="26.25" customHeight="1" x14ac:dyDescent="0.15">
      <c r="A123" s="840"/>
      <c r="B123" s="841"/>
      <c r="C123" s="844" t="s">
        <v>444</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1107</v>
      </c>
      <c r="AB123" s="800"/>
      <c r="AC123" s="800"/>
      <c r="AD123" s="800"/>
      <c r="AE123" s="801"/>
      <c r="AF123" s="802" t="s">
        <v>122</v>
      </c>
      <c r="AG123" s="800"/>
      <c r="AH123" s="800"/>
      <c r="AI123" s="800"/>
      <c r="AJ123" s="801"/>
      <c r="AK123" s="802" t="s">
        <v>122</v>
      </c>
      <c r="AL123" s="800"/>
      <c r="AM123" s="800"/>
      <c r="AN123" s="800"/>
      <c r="AO123" s="801"/>
      <c r="AP123" s="847" t="s">
        <v>122</v>
      </c>
      <c r="AQ123" s="848"/>
      <c r="AR123" s="848"/>
      <c r="AS123" s="848"/>
      <c r="AT123" s="849"/>
      <c r="AU123" s="912"/>
      <c r="AV123" s="913"/>
      <c r="AW123" s="913"/>
      <c r="AX123" s="913"/>
      <c r="AY123" s="913"/>
      <c r="AZ123" s="257" t="s">
        <v>183</v>
      </c>
      <c r="BA123" s="257"/>
      <c r="BB123" s="257"/>
      <c r="BC123" s="257"/>
      <c r="BD123" s="257"/>
      <c r="BE123" s="257"/>
      <c r="BF123" s="257"/>
      <c r="BG123" s="257"/>
      <c r="BH123" s="257"/>
      <c r="BI123" s="257"/>
      <c r="BJ123" s="257"/>
      <c r="BK123" s="257"/>
      <c r="BL123" s="257"/>
      <c r="BM123" s="257"/>
      <c r="BN123" s="257"/>
      <c r="BO123" s="900" t="s">
        <v>459</v>
      </c>
      <c r="BP123" s="901"/>
      <c r="BQ123" s="855">
        <v>8113432</v>
      </c>
      <c r="BR123" s="856"/>
      <c r="BS123" s="856"/>
      <c r="BT123" s="856"/>
      <c r="BU123" s="856"/>
      <c r="BV123" s="856">
        <v>8598535</v>
      </c>
      <c r="BW123" s="856"/>
      <c r="BX123" s="856"/>
      <c r="BY123" s="856"/>
      <c r="BZ123" s="856"/>
      <c r="CA123" s="856">
        <v>8807847</v>
      </c>
      <c r="CB123" s="856"/>
      <c r="CC123" s="856"/>
      <c r="CD123" s="856"/>
      <c r="CE123" s="856"/>
      <c r="CF123" s="766"/>
      <c r="CG123" s="767"/>
      <c r="CH123" s="767"/>
      <c r="CI123" s="767"/>
      <c r="CJ123" s="857"/>
      <c r="CK123" s="892"/>
      <c r="CL123" s="878"/>
      <c r="CM123" s="878"/>
      <c r="CN123" s="878"/>
      <c r="CO123" s="879"/>
      <c r="CP123" s="858" t="s">
        <v>398</v>
      </c>
      <c r="CQ123" s="859"/>
      <c r="CR123" s="859"/>
      <c r="CS123" s="859"/>
      <c r="CT123" s="859"/>
      <c r="CU123" s="859"/>
      <c r="CV123" s="859"/>
      <c r="CW123" s="859"/>
      <c r="CX123" s="859"/>
      <c r="CY123" s="859"/>
      <c r="CZ123" s="859"/>
      <c r="DA123" s="859"/>
      <c r="DB123" s="859"/>
      <c r="DC123" s="859"/>
      <c r="DD123" s="859"/>
      <c r="DE123" s="859"/>
      <c r="DF123" s="860"/>
      <c r="DG123" s="799" t="s">
        <v>122</v>
      </c>
      <c r="DH123" s="800"/>
      <c r="DI123" s="800"/>
      <c r="DJ123" s="800"/>
      <c r="DK123" s="801"/>
      <c r="DL123" s="802" t="s">
        <v>122</v>
      </c>
      <c r="DM123" s="800"/>
      <c r="DN123" s="800"/>
      <c r="DO123" s="800"/>
      <c r="DP123" s="801"/>
      <c r="DQ123" s="802" t="s">
        <v>122</v>
      </c>
      <c r="DR123" s="800"/>
      <c r="DS123" s="800"/>
      <c r="DT123" s="800"/>
      <c r="DU123" s="801"/>
      <c r="DV123" s="847" t="s">
        <v>122</v>
      </c>
      <c r="DW123" s="848"/>
      <c r="DX123" s="848"/>
      <c r="DY123" s="848"/>
      <c r="DZ123" s="849"/>
    </row>
    <row r="124" spans="1:130" s="226" customFormat="1" ht="26.25" customHeight="1" thickBot="1" x14ac:dyDescent="0.2">
      <c r="A124" s="840"/>
      <c r="B124" s="841"/>
      <c r="C124" s="844" t="s">
        <v>447</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122</v>
      </c>
      <c r="AB124" s="800"/>
      <c r="AC124" s="800"/>
      <c r="AD124" s="800"/>
      <c r="AE124" s="801"/>
      <c r="AF124" s="802" t="s">
        <v>122</v>
      </c>
      <c r="AG124" s="800"/>
      <c r="AH124" s="800"/>
      <c r="AI124" s="800"/>
      <c r="AJ124" s="801"/>
      <c r="AK124" s="802" t="s">
        <v>122</v>
      </c>
      <c r="AL124" s="800"/>
      <c r="AM124" s="800"/>
      <c r="AN124" s="800"/>
      <c r="AO124" s="801"/>
      <c r="AP124" s="847" t="s">
        <v>122</v>
      </c>
      <c r="AQ124" s="848"/>
      <c r="AR124" s="848"/>
      <c r="AS124" s="848"/>
      <c r="AT124" s="849"/>
      <c r="AU124" s="850" t="s">
        <v>460</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122</v>
      </c>
      <c r="BR124" s="854"/>
      <c r="BS124" s="854"/>
      <c r="BT124" s="854"/>
      <c r="BU124" s="854"/>
      <c r="BV124" s="854" t="s">
        <v>122</v>
      </c>
      <c r="BW124" s="854"/>
      <c r="BX124" s="854"/>
      <c r="BY124" s="854"/>
      <c r="BZ124" s="854"/>
      <c r="CA124" s="854" t="s">
        <v>122</v>
      </c>
      <c r="CB124" s="854"/>
      <c r="CC124" s="854"/>
      <c r="CD124" s="854"/>
      <c r="CE124" s="854"/>
      <c r="CF124" s="744"/>
      <c r="CG124" s="745"/>
      <c r="CH124" s="745"/>
      <c r="CI124" s="745"/>
      <c r="CJ124" s="885"/>
      <c r="CK124" s="893"/>
      <c r="CL124" s="893"/>
      <c r="CM124" s="893"/>
      <c r="CN124" s="893"/>
      <c r="CO124" s="894"/>
      <c r="CP124" s="858" t="s">
        <v>461</v>
      </c>
      <c r="CQ124" s="859"/>
      <c r="CR124" s="859"/>
      <c r="CS124" s="859"/>
      <c r="CT124" s="859"/>
      <c r="CU124" s="859"/>
      <c r="CV124" s="859"/>
      <c r="CW124" s="859"/>
      <c r="CX124" s="859"/>
      <c r="CY124" s="859"/>
      <c r="CZ124" s="859"/>
      <c r="DA124" s="859"/>
      <c r="DB124" s="859"/>
      <c r="DC124" s="859"/>
      <c r="DD124" s="859"/>
      <c r="DE124" s="859"/>
      <c r="DF124" s="860"/>
      <c r="DG124" s="782" t="s">
        <v>122</v>
      </c>
      <c r="DH124" s="783"/>
      <c r="DI124" s="783"/>
      <c r="DJ124" s="783"/>
      <c r="DK124" s="784"/>
      <c r="DL124" s="785" t="s">
        <v>122</v>
      </c>
      <c r="DM124" s="783"/>
      <c r="DN124" s="783"/>
      <c r="DO124" s="783"/>
      <c r="DP124" s="784"/>
      <c r="DQ124" s="785" t="s">
        <v>452</v>
      </c>
      <c r="DR124" s="783"/>
      <c r="DS124" s="783"/>
      <c r="DT124" s="783"/>
      <c r="DU124" s="784"/>
      <c r="DV124" s="871" t="s">
        <v>122</v>
      </c>
      <c r="DW124" s="872"/>
      <c r="DX124" s="872"/>
      <c r="DY124" s="872"/>
      <c r="DZ124" s="873"/>
    </row>
    <row r="125" spans="1:130" s="226" customFormat="1" ht="26.25" customHeight="1" x14ac:dyDescent="0.15">
      <c r="A125" s="840"/>
      <c r="B125" s="841"/>
      <c r="C125" s="844" t="s">
        <v>449</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122</v>
      </c>
      <c r="AB125" s="800"/>
      <c r="AC125" s="800"/>
      <c r="AD125" s="800"/>
      <c r="AE125" s="801"/>
      <c r="AF125" s="802" t="s">
        <v>122</v>
      </c>
      <c r="AG125" s="800"/>
      <c r="AH125" s="800"/>
      <c r="AI125" s="800"/>
      <c r="AJ125" s="801"/>
      <c r="AK125" s="802" t="s">
        <v>122</v>
      </c>
      <c r="AL125" s="800"/>
      <c r="AM125" s="800"/>
      <c r="AN125" s="800"/>
      <c r="AO125" s="801"/>
      <c r="AP125" s="847" t="s">
        <v>122</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462</v>
      </c>
      <c r="CL125" s="875"/>
      <c r="CM125" s="875"/>
      <c r="CN125" s="875"/>
      <c r="CO125" s="876"/>
      <c r="CP125" s="883" t="s">
        <v>463</v>
      </c>
      <c r="CQ125" s="828"/>
      <c r="CR125" s="828"/>
      <c r="CS125" s="828"/>
      <c r="CT125" s="828"/>
      <c r="CU125" s="828"/>
      <c r="CV125" s="828"/>
      <c r="CW125" s="828"/>
      <c r="CX125" s="828"/>
      <c r="CY125" s="828"/>
      <c r="CZ125" s="828"/>
      <c r="DA125" s="828"/>
      <c r="DB125" s="828"/>
      <c r="DC125" s="828"/>
      <c r="DD125" s="828"/>
      <c r="DE125" s="828"/>
      <c r="DF125" s="829"/>
      <c r="DG125" s="884" t="s">
        <v>122</v>
      </c>
      <c r="DH125" s="865"/>
      <c r="DI125" s="865"/>
      <c r="DJ125" s="865"/>
      <c r="DK125" s="865"/>
      <c r="DL125" s="865" t="s">
        <v>122</v>
      </c>
      <c r="DM125" s="865"/>
      <c r="DN125" s="865"/>
      <c r="DO125" s="865"/>
      <c r="DP125" s="865"/>
      <c r="DQ125" s="865" t="s">
        <v>122</v>
      </c>
      <c r="DR125" s="865"/>
      <c r="DS125" s="865"/>
      <c r="DT125" s="865"/>
      <c r="DU125" s="865"/>
      <c r="DV125" s="866" t="s">
        <v>122</v>
      </c>
      <c r="DW125" s="866"/>
      <c r="DX125" s="866"/>
      <c r="DY125" s="866"/>
      <c r="DZ125" s="867"/>
    </row>
    <row r="126" spans="1:130" s="226" customFormat="1" ht="26.25" customHeight="1" thickBot="1" x14ac:dyDescent="0.2">
      <c r="A126" s="840"/>
      <c r="B126" s="841"/>
      <c r="C126" s="844" t="s">
        <v>451</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122</v>
      </c>
      <c r="AB126" s="800"/>
      <c r="AC126" s="800"/>
      <c r="AD126" s="800"/>
      <c r="AE126" s="801"/>
      <c r="AF126" s="802" t="s">
        <v>122</v>
      </c>
      <c r="AG126" s="800"/>
      <c r="AH126" s="800"/>
      <c r="AI126" s="800"/>
      <c r="AJ126" s="801"/>
      <c r="AK126" s="802" t="s">
        <v>122</v>
      </c>
      <c r="AL126" s="800"/>
      <c r="AM126" s="800"/>
      <c r="AN126" s="800"/>
      <c r="AO126" s="801"/>
      <c r="AP126" s="847" t="s">
        <v>122</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464</v>
      </c>
      <c r="CQ126" s="770"/>
      <c r="CR126" s="770"/>
      <c r="CS126" s="770"/>
      <c r="CT126" s="770"/>
      <c r="CU126" s="770"/>
      <c r="CV126" s="770"/>
      <c r="CW126" s="770"/>
      <c r="CX126" s="770"/>
      <c r="CY126" s="770"/>
      <c r="CZ126" s="770"/>
      <c r="DA126" s="770"/>
      <c r="DB126" s="770"/>
      <c r="DC126" s="770"/>
      <c r="DD126" s="770"/>
      <c r="DE126" s="770"/>
      <c r="DF126" s="771"/>
      <c r="DG126" s="836" t="s">
        <v>122</v>
      </c>
      <c r="DH126" s="837"/>
      <c r="DI126" s="837"/>
      <c r="DJ126" s="837"/>
      <c r="DK126" s="837"/>
      <c r="DL126" s="837" t="s">
        <v>122</v>
      </c>
      <c r="DM126" s="837"/>
      <c r="DN126" s="837"/>
      <c r="DO126" s="837"/>
      <c r="DP126" s="837"/>
      <c r="DQ126" s="837" t="s">
        <v>122</v>
      </c>
      <c r="DR126" s="837"/>
      <c r="DS126" s="837"/>
      <c r="DT126" s="837"/>
      <c r="DU126" s="837"/>
      <c r="DV126" s="814" t="s">
        <v>122</v>
      </c>
      <c r="DW126" s="814"/>
      <c r="DX126" s="814"/>
      <c r="DY126" s="814"/>
      <c r="DZ126" s="815"/>
    </row>
    <row r="127" spans="1:130" s="226" customFormat="1" ht="26.25" customHeight="1" x14ac:dyDescent="0.15">
      <c r="A127" s="842"/>
      <c r="B127" s="843"/>
      <c r="C127" s="861" t="s">
        <v>465</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346</v>
      </c>
      <c r="AB127" s="800"/>
      <c r="AC127" s="800"/>
      <c r="AD127" s="800"/>
      <c r="AE127" s="801"/>
      <c r="AF127" s="802">
        <v>266</v>
      </c>
      <c r="AG127" s="800"/>
      <c r="AH127" s="800"/>
      <c r="AI127" s="800"/>
      <c r="AJ127" s="801"/>
      <c r="AK127" s="802">
        <v>186</v>
      </c>
      <c r="AL127" s="800"/>
      <c r="AM127" s="800"/>
      <c r="AN127" s="800"/>
      <c r="AO127" s="801"/>
      <c r="AP127" s="847">
        <v>0</v>
      </c>
      <c r="AQ127" s="848"/>
      <c r="AR127" s="848"/>
      <c r="AS127" s="848"/>
      <c r="AT127" s="849"/>
      <c r="AU127" s="262"/>
      <c r="AV127" s="262"/>
      <c r="AW127" s="262"/>
      <c r="AX127" s="864" t="s">
        <v>466</v>
      </c>
      <c r="AY127" s="832"/>
      <c r="AZ127" s="832"/>
      <c r="BA127" s="832"/>
      <c r="BB127" s="832"/>
      <c r="BC127" s="832"/>
      <c r="BD127" s="832"/>
      <c r="BE127" s="833"/>
      <c r="BF127" s="831" t="s">
        <v>467</v>
      </c>
      <c r="BG127" s="832"/>
      <c r="BH127" s="832"/>
      <c r="BI127" s="832"/>
      <c r="BJ127" s="832"/>
      <c r="BK127" s="832"/>
      <c r="BL127" s="833"/>
      <c r="BM127" s="831" t="s">
        <v>468</v>
      </c>
      <c r="BN127" s="832"/>
      <c r="BO127" s="832"/>
      <c r="BP127" s="832"/>
      <c r="BQ127" s="832"/>
      <c r="BR127" s="832"/>
      <c r="BS127" s="833"/>
      <c r="BT127" s="831" t="s">
        <v>469</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470</v>
      </c>
      <c r="CQ127" s="770"/>
      <c r="CR127" s="770"/>
      <c r="CS127" s="770"/>
      <c r="CT127" s="770"/>
      <c r="CU127" s="770"/>
      <c r="CV127" s="770"/>
      <c r="CW127" s="770"/>
      <c r="CX127" s="770"/>
      <c r="CY127" s="770"/>
      <c r="CZ127" s="770"/>
      <c r="DA127" s="770"/>
      <c r="DB127" s="770"/>
      <c r="DC127" s="770"/>
      <c r="DD127" s="770"/>
      <c r="DE127" s="770"/>
      <c r="DF127" s="771"/>
      <c r="DG127" s="836" t="s">
        <v>122</v>
      </c>
      <c r="DH127" s="837"/>
      <c r="DI127" s="837"/>
      <c r="DJ127" s="837"/>
      <c r="DK127" s="837"/>
      <c r="DL127" s="837" t="s">
        <v>122</v>
      </c>
      <c r="DM127" s="837"/>
      <c r="DN127" s="837"/>
      <c r="DO127" s="837"/>
      <c r="DP127" s="837"/>
      <c r="DQ127" s="837" t="s">
        <v>122</v>
      </c>
      <c r="DR127" s="837"/>
      <c r="DS127" s="837"/>
      <c r="DT127" s="837"/>
      <c r="DU127" s="837"/>
      <c r="DV127" s="814" t="s">
        <v>122</v>
      </c>
      <c r="DW127" s="814"/>
      <c r="DX127" s="814"/>
      <c r="DY127" s="814"/>
      <c r="DZ127" s="815"/>
    </row>
    <row r="128" spans="1:130" s="226" customFormat="1" ht="26.25" customHeight="1" thickBot="1" x14ac:dyDescent="0.2">
      <c r="A128" s="816" t="s">
        <v>471</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472</v>
      </c>
      <c r="X128" s="818"/>
      <c r="Y128" s="818"/>
      <c r="Z128" s="819"/>
      <c r="AA128" s="820">
        <v>48291</v>
      </c>
      <c r="AB128" s="821"/>
      <c r="AC128" s="821"/>
      <c r="AD128" s="821"/>
      <c r="AE128" s="822"/>
      <c r="AF128" s="823">
        <v>49858</v>
      </c>
      <c r="AG128" s="821"/>
      <c r="AH128" s="821"/>
      <c r="AI128" s="821"/>
      <c r="AJ128" s="822"/>
      <c r="AK128" s="823">
        <v>49250</v>
      </c>
      <c r="AL128" s="821"/>
      <c r="AM128" s="821"/>
      <c r="AN128" s="821"/>
      <c r="AO128" s="822"/>
      <c r="AP128" s="824"/>
      <c r="AQ128" s="825"/>
      <c r="AR128" s="825"/>
      <c r="AS128" s="825"/>
      <c r="AT128" s="826"/>
      <c r="AU128" s="262"/>
      <c r="AV128" s="262"/>
      <c r="AW128" s="262"/>
      <c r="AX128" s="827" t="s">
        <v>473</v>
      </c>
      <c r="AY128" s="828"/>
      <c r="AZ128" s="828"/>
      <c r="BA128" s="828"/>
      <c r="BB128" s="828"/>
      <c r="BC128" s="828"/>
      <c r="BD128" s="828"/>
      <c r="BE128" s="829"/>
      <c r="BF128" s="806" t="s">
        <v>122</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474</v>
      </c>
      <c r="CQ128" s="748"/>
      <c r="CR128" s="748"/>
      <c r="CS128" s="748"/>
      <c r="CT128" s="748"/>
      <c r="CU128" s="748"/>
      <c r="CV128" s="748"/>
      <c r="CW128" s="748"/>
      <c r="CX128" s="748"/>
      <c r="CY128" s="748"/>
      <c r="CZ128" s="748"/>
      <c r="DA128" s="748"/>
      <c r="DB128" s="748"/>
      <c r="DC128" s="748"/>
      <c r="DD128" s="748"/>
      <c r="DE128" s="748"/>
      <c r="DF128" s="749"/>
      <c r="DG128" s="810" t="s">
        <v>122</v>
      </c>
      <c r="DH128" s="811"/>
      <c r="DI128" s="811"/>
      <c r="DJ128" s="811"/>
      <c r="DK128" s="811"/>
      <c r="DL128" s="811" t="s">
        <v>122</v>
      </c>
      <c r="DM128" s="811"/>
      <c r="DN128" s="811"/>
      <c r="DO128" s="811"/>
      <c r="DP128" s="811"/>
      <c r="DQ128" s="811" t="s">
        <v>122</v>
      </c>
      <c r="DR128" s="811"/>
      <c r="DS128" s="811"/>
      <c r="DT128" s="811"/>
      <c r="DU128" s="811"/>
      <c r="DV128" s="812" t="s">
        <v>122</v>
      </c>
      <c r="DW128" s="812"/>
      <c r="DX128" s="812"/>
      <c r="DY128" s="812"/>
      <c r="DZ128" s="813"/>
    </row>
    <row r="129" spans="1:131" s="226" customFormat="1" ht="26.25" customHeight="1" x14ac:dyDescent="0.15">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475</v>
      </c>
      <c r="X129" s="797"/>
      <c r="Y129" s="797"/>
      <c r="Z129" s="798"/>
      <c r="AA129" s="799">
        <v>2858479</v>
      </c>
      <c r="AB129" s="800"/>
      <c r="AC129" s="800"/>
      <c r="AD129" s="800"/>
      <c r="AE129" s="801"/>
      <c r="AF129" s="802">
        <v>2775650</v>
      </c>
      <c r="AG129" s="800"/>
      <c r="AH129" s="800"/>
      <c r="AI129" s="800"/>
      <c r="AJ129" s="801"/>
      <c r="AK129" s="802">
        <v>2659254</v>
      </c>
      <c r="AL129" s="800"/>
      <c r="AM129" s="800"/>
      <c r="AN129" s="800"/>
      <c r="AO129" s="801"/>
      <c r="AP129" s="803"/>
      <c r="AQ129" s="804"/>
      <c r="AR129" s="804"/>
      <c r="AS129" s="804"/>
      <c r="AT129" s="805"/>
      <c r="AU129" s="264"/>
      <c r="AV129" s="264"/>
      <c r="AW129" s="264"/>
      <c r="AX129" s="769" t="s">
        <v>476</v>
      </c>
      <c r="AY129" s="770"/>
      <c r="AZ129" s="770"/>
      <c r="BA129" s="770"/>
      <c r="BB129" s="770"/>
      <c r="BC129" s="770"/>
      <c r="BD129" s="770"/>
      <c r="BE129" s="771"/>
      <c r="BF129" s="789" t="s">
        <v>122</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477</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478</v>
      </c>
      <c r="X130" s="797"/>
      <c r="Y130" s="797"/>
      <c r="Z130" s="798"/>
      <c r="AA130" s="799">
        <v>531364</v>
      </c>
      <c r="AB130" s="800"/>
      <c r="AC130" s="800"/>
      <c r="AD130" s="800"/>
      <c r="AE130" s="801"/>
      <c r="AF130" s="802">
        <v>523929</v>
      </c>
      <c r="AG130" s="800"/>
      <c r="AH130" s="800"/>
      <c r="AI130" s="800"/>
      <c r="AJ130" s="801"/>
      <c r="AK130" s="802">
        <v>482537</v>
      </c>
      <c r="AL130" s="800"/>
      <c r="AM130" s="800"/>
      <c r="AN130" s="800"/>
      <c r="AO130" s="801"/>
      <c r="AP130" s="803"/>
      <c r="AQ130" s="804"/>
      <c r="AR130" s="804"/>
      <c r="AS130" s="804"/>
      <c r="AT130" s="805"/>
      <c r="AU130" s="264"/>
      <c r="AV130" s="264"/>
      <c r="AW130" s="264"/>
      <c r="AX130" s="769" t="s">
        <v>479</v>
      </c>
      <c r="AY130" s="770"/>
      <c r="AZ130" s="770"/>
      <c r="BA130" s="770"/>
      <c r="BB130" s="770"/>
      <c r="BC130" s="770"/>
      <c r="BD130" s="770"/>
      <c r="BE130" s="771"/>
      <c r="BF130" s="772">
        <v>9.9</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480</v>
      </c>
      <c r="X131" s="780"/>
      <c r="Y131" s="780"/>
      <c r="Z131" s="781"/>
      <c r="AA131" s="782">
        <v>2327115</v>
      </c>
      <c r="AB131" s="783"/>
      <c r="AC131" s="783"/>
      <c r="AD131" s="783"/>
      <c r="AE131" s="784"/>
      <c r="AF131" s="785">
        <v>2251721</v>
      </c>
      <c r="AG131" s="783"/>
      <c r="AH131" s="783"/>
      <c r="AI131" s="783"/>
      <c r="AJ131" s="784"/>
      <c r="AK131" s="785">
        <v>2176717</v>
      </c>
      <c r="AL131" s="783"/>
      <c r="AM131" s="783"/>
      <c r="AN131" s="783"/>
      <c r="AO131" s="784"/>
      <c r="AP131" s="786"/>
      <c r="AQ131" s="787"/>
      <c r="AR131" s="787"/>
      <c r="AS131" s="787"/>
      <c r="AT131" s="788"/>
      <c r="AU131" s="264"/>
      <c r="AV131" s="264"/>
      <c r="AW131" s="264"/>
      <c r="AX131" s="747" t="s">
        <v>481</v>
      </c>
      <c r="AY131" s="748"/>
      <c r="AZ131" s="748"/>
      <c r="BA131" s="748"/>
      <c r="BB131" s="748"/>
      <c r="BC131" s="748"/>
      <c r="BD131" s="748"/>
      <c r="BE131" s="749"/>
      <c r="BF131" s="750" t="s">
        <v>122</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482</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483</v>
      </c>
      <c r="W132" s="760"/>
      <c r="X132" s="760"/>
      <c r="Y132" s="760"/>
      <c r="Z132" s="761"/>
      <c r="AA132" s="762">
        <v>7.4035017610000002</v>
      </c>
      <c r="AB132" s="763"/>
      <c r="AC132" s="763"/>
      <c r="AD132" s="763"/>
      <c r="AE132" s="764"/>
      <c r="AF132" s="765">
        <v>9.7795419589999995</v>
      </c>
      <c r="AG132" s="763"/>
      <c r="AH132" s="763"/>
      <c r="AI132" s="763"/>
      <c r="AJ132" s="764"/>
      <c r="AK132" s="765">
        <v>12.67652157</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484</v>
      </c>
      <c r="W133" s="739"/>
      <c r="X133" s="739"/>
      <c r="Y133" s="739"/>
      <c r="Z133" s="740"/>
      <c r="AA133" s="741">
        <v>7.4</v>
      </c>
      <c r="AB133" s="742"/>
      <c r="AC133" s="742"/>
      <c r="AD133" s="742"/>
      <c r="AE133" s="743"/>
      <c r="AF133" s="741">
        <v>7.6</v>
      </c>
      <c r="AG133" s="742"/>
      <c r="AH133" s="742"/>
      <c r="AI133" s="742"/>
      <c r="AJ133" s="743"/>
      <c r="AK133" s="741">
        <v>9.9</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O6ebnsgHcpBImBNLiT0o00eVta1+WwAx5njq9c/iTBoZO2ZNWLloGVzs5/rYG+S/XHoD7jYWkfRkDVnhfM3u6g==" saltValue="VOzKhlDPqfF7MFZNjM9ee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NtgfXYkK2HVYYtHgjW6ZlhlpniCAQkNSvyZhI95uxpgWi4qUdXMp3gqsJHAlRTt9b90fjBsWzhloSp+xJqMrw==" saltValue="qlLcArcQwS7TAu/d8coF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GAKkFWgV1R3fnZW2ID82fvfu//BYFvdozAH15OAzrKZ0kKYIX9yv0rNWgQNUrXpcVLteKGvADMUDrKWqfUgRw==" saltValue="I/3JUm8FVhZHzemVR6ig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493</v>
      </c>
      <c r="AL9" s="1169"/>
      <c r="AM9" s="1169"/>
      <c r="AN9" s="1170"/>
      <c r="AO9" s="292">
        <v>590475</v>
      </c>
      <c r="AP9" s="292">
        <v>184928</v>
      </c>
      <c r="AQ9" s="293">
        <v>189734</v>
      </c>
      <c r="AR9" s="294">
        <v>-2.5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494</v>
      </c>
      <c r="AL10" s="1169"/>
      <c r="AM10" s="1169"/>
      <c r="AN10" s="1170"/>
      <c r="AO10" s="295">
        <v>4146</v>
      </c>
      <c r="AP10" s="295">
        <v>1298</v>
      </c>
      <c r="AQ10" s="296">
        <v>22180</v>
      </c>
      <c r="AR10" s="297">
        <v>-94.1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495</v>
      </c>
      <c r="AL11" s="1169"/>
      <c r="AM11" s="1169"/>
      <c r="AN11" s="1170"/>
      <c r="AO11" s="295">
        <v>132597</v>
      </c>
      <c r="AP11" s="295">
        <v>41527</v>
      </c>
      <c r="AQ11" s="296">
        <v>28692</v>
      </c>
      <c r="AR11" s="297">
        <v>44.7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496</v>
      </c>
      <c r="AL12" s="1169"/>
      <c r="AM12" s="1169"/>
      <c r="AN12" s="1170"/>
      <c r="AO12" s="295" t="s">
        <v>497</v>
      </c>
      <c r="AP12" s="295" t="s">
        <v>497</v>
      </c>
      <c r="AQ12" s="296">
        <v>4806</v>
      </c>
      <c r="AR12" s="297" t="s">
        <v>497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498</v>
      </c>
      <c r="AL13" s="1169"/>
      <c r="AM13" s="1169"/>
      <c r="AN13" s="1170"/>
      <c r="AO13" s="295" t="s">
        <v>497</v>
      </c>
      <c r="AP13" s="295" t="s">
        <v>497</v>
      </c>
      <c r="AQ13" s="296" t="s">
        <v>497</v>
      </c>
      <c r="AR13" s="297" t="s">
        <v>497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499</v>
      </c>
      <c r="AL14" s="1169"/>
      <c r="AM14" s="1169"/>
      <c r="AN14" s="1170"/>
      <c r="AO14" s="295">
        <v>43480</v>
      </c>
      <c r="AP14" s="295">
        <v>13617</v>
      </c>
      <c r="AQ14" s="296">
        <v>8976</v>
      </c>
      <c r="AR14" s="297">
        <v>51.7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500</v>
      </c>
      <c r="AL15" s="1169"/>
      <c r="AM15" s="1169"/>
      <c r="AN15" s="1170"/>
      <c r="AO15" s="295">
        <v>29654</v>
      </c>
      <c r="AP15" s="295">
        <v>9287</v>
      </c>
      <c r="AQ15" s="296">
        <v>4161</v>
      </c>
      <c r="AR15" s="297">
        <v>123.2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501</v>
      </c>
      <c r="AL16" s="1172"/>
      <c r="AM16" s="1172"/>
      <c r="AN16" s="1173"/>
      <c r="AO16" s="295">
        <v>-47537</v>
      </c>
      <c r="AP16" s="295">
        <v>-14888</v>
      </c>
      <c r="AQ16" s="296">
        <v>-17989</v>
      </c>
      <c r="AR16" s="297">
        <v>-17.2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183</v>
      </c>
      <c r="AL17" s="1172"/>
      <c r="AM17" s="1172"/>
      <c r="AN17" s="1173"/>
      <c r="AO17" s="295">
        <v>752815</v>
      </c>
      <c r="AP17" s="295">
        <v>235770</v>
      </c>
      <c r="AQ17" s="296">
        <v>240560</v>
      </c>
      <c r="AR17" s="297">
        <v>-2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506</v>
      </c>
      <c r="AL21" s="1166"/>
      <c r="AM21" s="1166"/>
      <c r="AN21" s="1167"/>
      <c r="AO21" s="307">
        <v>18.16</v>
      </c>
      <c r="AP21" s="308">
        <v>21.65</v>
      </c>
      <c r="AQ21" s="309">
        <v>-3.49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507</v>
      </c>
      <c r="AL22" s="1166"/>
      <c r="AM22" s="1166"/>
      <c r="AN22" s="1167"/>
      <c r="AO22" s="312">
        <v>95.6</v>
      </c>
      <c r="AP22" s="313">
        <v>95.4</v>
      </c>
      <c r="AQ22" s="314">
        <v>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512</v>
      </c>
      <c r="AL32" s="1157"/>
      <c r="AM32" s="1157"/>
      <c r="AN32" s="1158"/>
      <c r="AO32" s="322">
        <v>653886</v>
      </c>
      <c r="AP32" s="322">
        <v>204787</v>
      </c>
      <c r="AQ32" s="323">
        <v>139228</v>
      </c>
      <c r="AR32" s="324">
        <v>47.1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513</v>
      </c>
      <c r="AL33" s="1157"/>
      <c r="AM33" s="1157"/>
      <c r="AN33" s="1158"/>
      <c r="AO33" s="322" t="s">
        <v>497</v>
      </c>
      <c r="AP33" s="322" t="s">
        <v>497</v>
      </c>
      <c r="AQ33" s="323" t="s">
        <v>497</v>
      </c>
      <c r="AR33" s="324" t="s">
        <v>497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514</v>
      </c>
      <c r="AL34" s="1157"/>
      <c r="AM34" s="1157"/>
      <c r="AN34" s="1158"/>
      <c r="AO34" s="322" t="s">
        <v>497</v>
      </c>
      <c r="AP34" s="322" t="s">
        <v>497</v>
      </c>
      <c r="AQ34" s="323">
        <v>5</v>
      </c>
      <c r="AR34" s="324" t="s">
        <v>497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515</v>
      </c>
      <c r="AL35" s="1157"/>
      <c r="AM35" s="1157"/>
      <c r="AN35" s="1158"/>
      <c r="AO35" s="322">
        <v>100730</v>
      </c>
      <c r="AP35" s="322">
        <v>31547</v>
      </c>
      <c r="AQ35" s="323">
        <v>32095</v>
      </c>
      <c r="AR35" s="324">
        <v>-1.7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516</v>
      </c>
      <c r="AL36" s="1157"/>
      <c r="AM36" s="1157"/>
      <c r="AN36" s="1158"/>
      <c r="AO36" s="322">
        <v>52655</v>
      </c>
      <c r="AP36" s="322">
        <v>16491</v>
      </c>
      <c r="AQ36" s="323">
        <v>5254</v>
      </c>
      <c r="AR36" s="324">
        <v>213.9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517</v>
      </c>
      <c r="AL37" s="1157"/>
      <c r="AM37" s="1157"/>
      <c r="AN37" s="1158"/>
      <c r="AO37" s="322">
        <v>186</v>
      </c>
      <c r="AP37" s="322">
        <v>58</v>
      </c>
      <c r="AQ37" s="323">
        <v>1384</v>
      </c>
      <c r="AR37" s="324">
        <v>-95.8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518</v>
      </c>
      <c r="AL38" s="1160"/>
      <c r="AM38" s="1160"/>
      <c r="AN38" s="1161"/>
      <c r="AO38" s="325">
        <v>262</v>
      </c>
      <c r="AP38" s="325">
        <v>82</v>
      </c>
      <c r="AQ38" s="326">
        <v>32</v>
      </c>
      <c r="AR38" s="314">
        <v>156.30000000000001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519</v>
      </c>
      <c r="AL39" s="1160"/>
      <c r="AM39" s="1160"/>
      <c r="AN39" s="1161"/>
      <c r="AO39" s="322">
        <v>-49250</v>
      </c>
      <c r="AP39" s="322">
        <v>-15424</v>
      </c>
      <c r="AQ39" s="323">
        <v>-8131</v>
      </c>
      <c r="AR39" s="324">
        <v>89.7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520</v>
      </c>
      <c r="AL40" s="1157"/>
      <c r="AM40" s="1157"/>
      <c r="AN40" s="1158"/>
      <c r="AO40" s="322">
        <v>-482537</v>
      </c>
      <c r="AP40" s="322">
        <v>-151123</v>
      </c>
      <c r="AQ40" s="323">
        <v>-126394</v>
      </c>
      <c r="AR40" s="324">
        <v>19.600000000000001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298</v>
      </c>
      <c r="AL41" s="1163"/>
      <c r="AM41" s="1163"/>
      <c r="AN41" s="1164"/>
      <c r="AO41" s="322">
        <v>275932</v>
      </c>
      <c r="AP41" s="322">
        <v>86418</v>
      </c>
      <c r="AQ41" s="323">
        <v>43473</v>
      </c>
      <c r="AR41" s="324">
        <v>98.8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488</v>
      </c>
      <c r="AN49" s="1151" t="s">
        <v>524</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491320</v>
      </c>
      <c r="AN51" s="344">
        <v>141103</v>
      </c>
      <c r="AO51" s="345">
        <v>-32.299999999999997</v>
      </c>
      <c r="AP51" s="346">
        <v>316331</v>
      </c>
      <c r="AQ51" s="347">
        <v>38.6</v>
      </c>
      <c r="AR51" s="348">
        <v>-70.900000000000006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226282</v>
      </c>
      <c r="AN52" s="352">
        <v>64986</v>
      </c>
      <c r="AO52" s="353">
        <v>8.3000000000000007</v>
      </c>
      <c r="AP52" s="354">
        <v>106387</v>
      </c>
      <c r="AQ52" s="355">
        <v>22.8</v>
      </c>
      <c r="AR52" s="356">
        <v>-14.5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931960</v>
      </c>
      <c r="AN53" s="344">
        <v>274914</v>
      </c>
      <c r="AO53" s="345">
        <v>94.8</v>
      </c>
      <c r="AP53" s="346">
        <v>333013</v>
      </c>
      <c r="AQ53" s="347">
        <v>5.3</v>
      </c>
      <c r="AR53" s="348">
        <v>89.5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541245</v>
      </c>
      <c r="AN54" s="352">
        <v>159659</v>
      </c>
      <c r="AO54" s="353">
        <v>145.69999999999999</v>
      </c>
      <c r="AP54" s="354">
        <v>126732</v>
      </c>
      <c r="AQ54" s="355">
        <v>19.100000000000001</v>
      </c>
      <c r="AR54" s="356">
        <v>126.6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1625570</v>
      </c>
      <c r="AN55" s="344">
        <v>489482</v>
      </c>
      <c r="AO55" s="345">
        <v>78</v>
      </c>
      <c r="AP55" s="346">
        <v>280458</v>
      </c>
      <c r="AQ55" s="347">
        <v>-15.8</v>
      </c>
      <c r="AR55" s="348">
        <v>93.8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830500</v>
      </c>
      <c r="AN56" s="352">
        <v>250075</v>
      </c>
      <c r="AO56" s="353">
        <v>56.6</v>
      </c>
      <c r="AP56" s="354">
        <v>127286</v>
      </c>
      <c r="AQ56" s="355">
        <v>0.4</v>
      </c>
      <c r="AR56" s="356">
        <v>56.2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2934190</v>
      </c>
      <c r="AN57" s="344">
        <v>903940</v>
      </c>
      <c r="AO57" s="345">
        <v>84.7</v>
      </c>
      <c r="AP57" s="346">
        <v>291945</v>
      </c>
      <c r="AQ57" s="347">
        <v>4.0999999999999996</v>
      </c>
      <c r="AR57" s="348">
        <v>80.599999999999994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503869</v>
      </c>
      <c r="AN58" s="352">
        <v>155228</v>
      </c>
      <c r="AO58" s="353">
        <v>-37.9</v>
      </c>
      <c r="AP58" s="354">
        <v>127651</v>
      </c>
      <c r="AQ58" s="355">
        <v>0.3</v>
      </c>
      <c r="AR58" s="356">
        <v>-38.200000000000003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2257725</v>
      </c>
      <c r="AN59" s="344">
        <v>707086</v>
      </c>
      <c r="AO59" s="345">
        <v>-21.8</v>
      </c>
      <c r="AP59" s="346">
        <v>291173</v>
      </c>
      <c r="AQ59" s="347">
        <v>-0.3</v>
      </c>
      <c r="AR59" s="348">
        <v>-21.5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490645</v>
      </c>
      <c r="AN60" s="352">
        <v>153663</v>
      </c>
      <c r="AO60" s="353">
        <v>-1</v>
      </c>
      <c r="AP60" s="354">
        <v>119071</v>
      </c>
      <c r="AQ60" s="355">
        <v>-6.7</v>
      </c>
      <c r="AR60" s="356">
        <v>5.7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1648153</v>
      </c>
      <c r="AN61" s="359">
        <v>503305</v>
      </c>
      <c r="AO61" s="360">
        <v>40.700000000000003</v>
      </c>
      <c r="AP61" s="361">
        <v>302584</v>
      </c>
      <c r="AQ61" s="362">
        <v>6.4</v>
      </c>
      <c r="AR61" s="348">
        <v>34.299999999999997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518508</v>
      </c>
      <c r="AN62" s="352">
        <v>156722</v>
      </c>
      <c r="AO62" s="353">
        <v>34.299999999999997</v>
      </c>
      <c r="AP62" s="354">
        <v>121425</v>
      </c>
      <c r="AQ62" s="355">
        <v>7.2</v>
      </c>
      <c r="AR62" s="356">
        <v>27.1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nrgCexLNd9iapTG+dqXv6hfCLqlG0SfKKBLBAtu/+2H1FMzvEvsUR/pVy204KckPTtZxZEO0+dBq8/ZudBW15A==" saltValue="Yo5ZZP7X8h85N5fbEdwxA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nGjjO0k/6QQONU8KONvxahkKy2UNgJfMcmvKXvlLLmlB+WGtBvwsUTjCivswlTcBXuhiU6dDLFsRFG1DycdhA==" saltValue="Nzz5CGyYaDuq6BkdJgiM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Kdvp3vCDyPj1NyfBPNCxR4VPrNqsrrgy8X83tdUx25sCoO8tFYz56TVkG5jQheBOc/2tjePliX/TjeK1QNbuw==" saltValue="+6qNbsuxc1JoXwliNmGq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174" t="s">
        <v>3</v>
      </c>
      <c r="D47" s="1174"/>
      <c r="E47" s="1175"/>
      <c r="F47" s="11">
        <v>41.61</v>
      </c>
      <c r="G47" s="12">
        <v>50.41</v>
      </c>
      <c r="H47" s="12">
        <v>55.68</v>
      </c>
      <c r="I47" s="12">
        <v>63.95</v>
      </c>
      <c r="J47" s="13">
        <v>66.78</v>
      </c>
    </row>
    <row r="48" spans="2:10" ht="57.75" customHeight="1" x14ac:dyDescent="0.15">
      <c r="B48" s="14"/>
      <c r="C48" s="1176" t="s">
        <v>4</v>
      </c>
      <c r="D48" s="1176"/>
      <c r="E48" s="1177"/>
      <c r="F48" s="15">
        <v>6.27</v>
      </c>
      <c r="G48" s="16">
        <v>5.61</v>
      </c>
      <c r="H48" s="16">
        <v>7.47</v>
      </c>
      <c r="I48" s="16">
        <v>3.62</v>
      </c>
      <c r="J48" s="17">
        <v>5.04</v>
      </c>
    </row>
    <row r="49" spans="2:10" ht="57.75" customHeight="1" thickBot="1" x14ac:dyDescent="0.2">
      <c r="B49" s="18"/>
      <c r="C49" s="1178" t="s">
        <v>5</v>
      </c>
      <c r="D49" s="1178"/>
      <c r="E49" s="1179"/>
      <c r="F49" s="19">
        <v>1.67</v>
      </c>
      <c r="G49" s="20" t="s">
        <v>545</v>
      </c>
      <c r="H49" s="20">
        <v>1.91</v>
      </c>
      <c r="I49" s="20" t="s">
        <v>546</v>
      </c>
      <c r="J49" s="21">
        <v>1.29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mwb+YNSRK5/dH4nr1JFPM6m9pnVAGyIFddmEaB4mJFfpFzbl+keRqFETYxajHmn0F5Qg/fPWqM+/6r3nRXXTg==" saltValue="64HvQg5ANythMC6YyquP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佐藤　靖幸</cp:lastModifiedBy>
  <cp:lastPrinted>2019-03-08T07:48:32Z</cp:lastPrinted>
  <dcterms:created xsi:type="dcterms:W3CDTF">2019-02-14T01:06:36Z</dcterms:created>
  <dcterms:modified xsi:type="dcterms:W3CDTF">2019-10-30T04:16:59Z</dcterms:modified>
  <cp:category/>
</cp:coreProperties>
</file>