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shida.naokatsu\Desktop\"/>
    </mc:Choice>
  </mc:AlternateContent>
  <xr:revisionPtr revIDLastSave="0" documentId="8_{74E2747B-14DA-42BB-A592-78B75929277E}" xr6:coauthVersionLast="47" xr6:coauthVersionMax="47" xr10:uidLastSave="{00000000-0000-0000-0000-000000000000}"/>
  <bookViews>
    <workbookView xWindow="-120" yWindow="-120" windowWidth="29040" windowHeight="1584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<sst xmlns="http://schemas.openxmlformats.org/spreadsheetml/2006/main" count="1092" uniqueCount="600">
  <si>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</si>
  <si>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</si>
  <si>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</si>
  <si>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</si>
  <si>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</si>
  <si>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</si>
  <si>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</si>
  <si>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</si>
  <si>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</si>
  <si>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</si>
  <si>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</si>
  <si>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</si>
  <si>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</si>
  <si>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</si>
  <si>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</si>
  <si>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</si>
  <si>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</si>
  <si>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</si>
  <si>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</si>
  <si>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</si>
  <si>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</si>
  <si>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</si>
  <si>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</si>
  <si>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</si>
  <si>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</si>
  <si>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</si>
  <si>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</si>
  <si>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</si>
  <si>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</si>
  <si>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</si>
  <si>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</si>
  <si>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</si>
  <si>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</si>
  <si>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</si>
  <si>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</si>
  <si>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</si>
  <si>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</si>
  <si>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</si>
  <si>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</si>
  <si>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</si>
  <si>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</si>
  <si>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</si>
  <si>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</si>
  <si>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</si>
  <si>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</si>
  <si>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</si>
  <si>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</si>
  <si>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</si>
  <si>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</si>
  <si>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</si>
  <si>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</si>
  <si>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</si>
  <si>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</si>
  <si>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</si>
  <si>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</si>
  <si>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</si>
  <si>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</si>
  <si>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</si>
  <si>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</si>
  <si>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</si>
  <si>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</si>
  <si>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</si>
  <si>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</si>
  <si>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</si>
  <si>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</si>
  <si>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</si>
  <si>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</si>
  <si>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</si>
  <si>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</si>
  <si>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</si>
  <si>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</si>
  <si>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</si>
  <si>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</si>
  <si>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</si>
  <si>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</si>
  <si>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</si>
  <si>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</si>
  <si>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</si>
  <si>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</si>
  <si>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</si>
  <si>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</si>
  <si>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</si>
  <si>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</si>
  <si>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</si>
  <si>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</si>
  <si>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</si>
  <si>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</si>
  <si>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</si>
  <si>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</si>
  <si>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</si>
  <si>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</si>
  <si>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</si>
  <si>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</si>
  <si>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</si>
  <si>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</si>
  <si>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</si>
  <si>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</si>
  <si>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苫前町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</si>
  <si>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</si>
  <si>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</si>
  <si>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</si>
  <si>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</si>
  <si>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</si>
  <si>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</si>
  <si>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</si>
  <si>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</si>
  <si>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</si>
  <si>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</si>
  <si>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</si>
  <si>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</si>
  <si>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</si>
  <si>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</si>
  <si>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</si>
  <si>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</si>
  <si>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</si>
  <si>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</si>
  <si>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</si>
  <si>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</si>
  <si>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</si>
  <si>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</si>
  <si>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</si>
  <si>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</si>
  <si>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</si>
  <si>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</si>
  <si>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</si>
  <si>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</si>
  <si>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</si>
  <si>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</si>
  <si>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</si>
  <si>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</si>
  <si>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</si>
  <si>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</si>
  <si>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</si>
  <si>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</si>
  <si>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</si>
  <si>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</si>
  <si>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</si>
  <si>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</si>
  <si>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</si>
  <si>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</si>
  <si>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</si>
  <si>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</si>
  <si>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</si>
  <si>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</si>
  <si>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</si>
  <si>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</si>
  <si>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</si>
  <si>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</si>
  <si>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</si>
  <si>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</si>
  <si>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</si>
  <si>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</si>
  <si>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</si>
  <si>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</si>
  <si>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</si>
  <si>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</si>
  <si>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</si>
  <si>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</si>
  <si>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</si>
  <si>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</si>
  <si>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</si>
  <si>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</si>
  <si>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</si>
  <si>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</si>
  <si>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</si>
  <si>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</si>
  <si>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</si>
  <si>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</si>
  <si>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</si>
  <si>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</si>
  <si>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</si>
  <si>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</si>
  <si>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</si>
  <si>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</si>
  <si>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</si>
  <si>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</si>
  <si>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</si>
  <si>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</si>
  <si>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</si>
  <si>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</si>
  <si>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</si>
  <si>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</si>
  <si>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</si>
  <si>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</si>
  <si>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</si>
  <si>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</si>
  <si>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</si>
  <si>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</si>
  <si>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</si>
  <si>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</si>
  <si>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</si>
  <si>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</si>
  <si>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</si>
  <si>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</si>
  <si>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</si>
  <si>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</si>
  <si>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</si>
  <si>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</si>
  <si>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</si>
  <si>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</si>
  <si>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</si>
  <si>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</si>
  <si>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</si>
  <si>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</si>
  <si>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</si>
  <si>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</si>
  <si>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</si>
  <si>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</si>
  <si>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</si>
  <si>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</si>
  <si>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北海道苫前町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</si>
  <si>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</si>
  <si>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</si>
  <si>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</si>
  <si>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</si>
  <si>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</si>
  <si>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</si>
  <si>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</si>
  <si>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</si>
  <si>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</si>
  <si>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</si>
  <si>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</si>
  <si>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</si>
  <si>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</si>
  <si>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</si>
  <si>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</si>
  <si>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</si>
  <si>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</si>
  <si>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</si>
  <si>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</si>
  <si>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</si>
  <si>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</si>
  <si>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</si>
  <si>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</si>
  <si>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</si>
  <si>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</si>
  <si>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</si>
  <si>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</si>
  <si>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</si>
  <si>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</si>
  <si>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</si>
  <si>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</si>
  <si>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</si>
  <si>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</si>
  <si>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</si>
  <si>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</si>
  <si>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</si>
  <si>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</si>
  <si>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</si>
  <si>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</si>
  <si>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</si>
  <si>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</si>
  <si>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</si>
  <si>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</si>
  <si>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</si>
  <si>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</si>
  <si>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</si>
  <si>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</si>
  <si>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</si>
  <si>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</si>
  <si>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</si>
  <si>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</si>
  <si>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</si>
  <si>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</si>
  <si>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</si>
  <si>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</si>
  <si>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</si>
  <si>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</si>
  <si>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</si>
  <si>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</si>
  <si>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</si>
  <si>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</si>
  <si>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</si>
  <si>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</si>
  <si>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</si>
  <si>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</si>
  <si>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</si>
  <si>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</si>
  <si>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</si>
  <si>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</si>
  <si>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</si>
  <si>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</si>
  <si>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</si>
  <si>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</si>
  <si>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</si>
  <si>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</si>
  <si>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</si>
  <si>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</si>
  <si>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</si>
  <si>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</si>
  <si>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</si>
  <si>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</si>
  <si>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</si>
  <si>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</si>
  <si>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</si>
  <si>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</si>
  <si>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</si>
  <si>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</si>
  <si>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</si>
  <si>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</si>
  <si>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</si>
  <si>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</si>
  <si>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</si>
  <si>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</si>
  <si>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</si>
  <si>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</si>
  <si>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</si>
  <si>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</si>
  <si>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</si>
  <si>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</si>
  <si>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</si>
  <si>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</si>
  <si>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</si>
  <si>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</si>
  <si>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</si>
  <si>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</si>
  <si>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</si>
  <si>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</si>
  <si>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</si>
  <si>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</si>
  <si>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</si>
  <si>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</si>
  <si>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</si>
  <si>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</si>
  <si>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</si>
  <si>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</si>
  <si>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</si>
  <si>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</si>
  <si>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</si>
  <si>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</si>
  <si>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</si>
  <si>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</si>
  <si>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</si>
  <si>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</si>
  <si>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</si>
  <si>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</si>
  <si>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</si>
  <si>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</si>
  <si>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</si>
  <si>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</si>
  <si>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</si>
  <si>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</si>
  <si>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</si>
  <si>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</si>
  <si>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</si>
  <si>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</si>
  <si>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</si>
  <si>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</si>
  <si>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</si>
  <si>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</si>
  <si>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</si>
  <si>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</si>
  <si>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</si>
  <si>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</si>
  <si>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</si>
  <si>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</si>
  <si>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</si>
  <si>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</si>
  <si>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</si>
  <si>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</si>
  <si>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</si>
  <si>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</si>
  <si>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</si>
  <si>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</si>
  <si>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</si>
  <si>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</si>
  <si>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北海道苫前町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</si>
  <si>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</si>
  <si>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</si>
  <si>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</si>
  <si>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</si>
  <si>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</si>
  <si>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</si>
  <si>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</si>
  <si>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</si>
  <si>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</si>
  <si>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</si>
  <si>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</si>
  <si>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</si>
  <si>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</si>
  <si>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</si>
  <si>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</si>
  <si>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</si>
  <si>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</si>
  <si>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</si>
  <si>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</si>
  <si>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</si>
  <si>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</si>
  <si>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</si>
  <si>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</si>
  <si>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</si>
  <si>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</si>
  <si>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</si>
  <si>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</si>
  <si>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</si>
  <si>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</si>
  <si>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</si>
  <si>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</si>
  <si>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</si>
  <si>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</si>
  <si>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</si>
  <si>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</si>
  <si>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</si>
  <si>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</si>
  <si>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</si>
  <si>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</si>
  <si>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</si>
  <si>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</si>
  <si>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</si>
  <si>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</si>
  <si>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</si>
  <si>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</si>
  <si>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</si>
  <si>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</si>
  <si>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</si>
  <si>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</si>
  <si>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</si>
  <si>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</si>
  <si>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</si>
  <si>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</si>
  <si>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</si>
  <si>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</si>
  <si>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</si>
  <si>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</si>
  <si>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</si>
  <si>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</si>
  <si>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</si>
  <si>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</si>
  <si>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</si>
  <si>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</si>
  <si>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</si>
  <si>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</si>
  <si>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</si>
  <si>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</si>
  <si>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</si>
  <si>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</si>
  <si>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</si>
  <si>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</si>
  <si>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</si>
  <si>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</si>
  <si>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</si>
  <si>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</si>
  <si>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</si>
  <si>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</si>
  <si>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</si>
  <si>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</si>
  <si>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</si>
  <si>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</si>
  <si>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</si>
  <si>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</si>
  <si>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</si>
  <si>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</si>
  <si>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</si>
  <si>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</si>
  <si>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</si>
  <si>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</si>
  <si>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</si>
  <si>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</si>
  <si>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</si>
  <si>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</si>
  <si>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</si>
  <si>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</si>
  <si>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</si>
  <si>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</si>
  <si>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</si>
  <si>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</si>
  <si>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</si>
  <si>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</si>
  <si>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</si>
  <si>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</si>
  <si>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</si>
  <si>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</si>
  <si>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</si>
  <si>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</si>
  <si>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</si>
  <si>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</si>
  <si>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</si>
  <si>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</si>
  <si>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</si>
  <si>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</si>
  <si>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</si>
  <si>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</si>
  <si>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</si>
  <si>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</si>
  <si>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</si>
  <si>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</si>
  <si>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</si>
  <si>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</si>
  <si>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</si>
  <si>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</si>
  <si>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</si>
  <si>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</si>
  <si>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</si>
  <si>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</si>
  <si>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</si>
  <si>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</si>
  <si>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</si>
  <si>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</si>
  <si>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</si>
  <si>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</si>
  <si>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</si>
  <si>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</si>
  <si>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</si>
  <si>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</si>
  <si>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</si>
  <si>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</si>
  <si>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</si>
  <si>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</si>
  <si>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</si>
  <si>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</si>
  <si>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</si>
  <si>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</si>
  <si>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</si>
  <si>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</si>
  <si>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</si>
  <si>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</si>
  <si>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</si>
  <si>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</si>
  <si>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</si>
  <si>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</si>
  <si>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</si>
  <si>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</si>
  <si>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</si>
  <si>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</si>
  <si>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</si>
  <si>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</si>
  <si>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</si>
  <si>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</si>
  <si>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</si>
  <si>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</si>
  <si>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</si>
  <si>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</si>
  <si>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</si>
  <si>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</si>
  <si>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</si>
  <si>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</si>
  <si>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</si>
  <si>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</si>
  <si>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</si>
  <si>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</si>
  <si>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</si>
  <si>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</si>
  <si>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</si>
  <si>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</si>
  <si>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</si>
  <si>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</si>
  <si>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</si>
  <si>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</si>
  <si>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</si>
  <si>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</si>
  <si>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</si>
  <si>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</si>
  <si>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</si>
  <si>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</si>
  <si>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</si>
  <si>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</si>
  <si>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</si>
  <si>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</si>
  <si>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</si>
  <si>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</si>
  <si>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</si>
  <si>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</si>
  <si>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</si>
  <si>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</si>
  <si>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3.59</t>
  </si>
  <si>
    <t>▲ 4.19</t>
  </si>
  <si>
    <t>一般会計</t>
  </si>
  <si>
    <t>介護保険特別会計</t>
  </si>
  <si>
    <t>風力発電事業特別会計</t>
  </si>
  <si>
    <t>国民健康保険特別会計</t>
  </si>
  <si>
    <t>簡易水道事業特別会計</t>
  </si>
  <si>
    <t>後期高齢者医療特別会計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</si>
  <si>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</si>
  <si>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</si>
  <si>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</si>
  <si>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</si>
  <si>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</si>
  <si>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</si>
  <si>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</si>
  <si>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</si>
  <si>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</si>
  <si>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</si>
  <si>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 xml:space="preserve">   </t>
    <phoneticPr fontId="2"/>
  </si>
  <si>
    <t>公共施設等整備基金</t>
    <rPh sb="0" eb="4">
      <t>コウキョウシセツ</t>
    </rPh>
    <rPh sb="4" eb="5">
      <t>トウ</t>
    </rPh>
    <rPh sb="5" eb="7">
      <t>セイビ</t>
    </rPh>
    <rPh sb="7" eb="9">
      <t>キキン</t>
    </rPh>
    <phoneticPr fontId="11"/>
  </si>
  <si>
    <t>国鉄羽幌線代替輸送確保基金</t>
    <rPh sb="0" eb="2">
      <t>コクテツ</t>
    </rPh>
    <rPh sb="2" eb="4">
      <t>ハボロ</t>
    </rPh>
    <rPh sb="4" eb="5">
      <t>セン</t>
    </rPh>
    <rPh sb="5" eb="7">
      <t>ダイタイ</t>
    </rPh>
    <rPh sb="7" eb="9">
      <t>ユソウ</t>
    </rPh>
    <rPh sb="9" eb="11">
      <t>カクホ</t>
    </rPh>
    <rPh sb="11" eb="13">
      <t>キキン</t>
    </rPh>
    <phoneticPr fontId="11"/>
  </si>
  <si>
    <t>地域福祉基金</t>
    <rPh sb="0" eb="4">
      <t>チイキフクシ</t>
    </rPh>
    <rPh sb="4" eb="6">
      <t>キキン</t>
    </rPh>
    <phoneticPr fontId="11"/>
  </si>
  <si>
    <t>ふるさと基金</t>
    <rPh sb="4" eb="6">
      <t>キキン</t>
    </rPh>
    <phoneticPr fontId="11"/>
  </si>
  <si>
    <t>まちおこし基金</t>
    <rPh sb="5" eb="7">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</si>
  <si>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</si>
  <si>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</si>
  <si>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</si>
  <si>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</si>
  <si>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</si>
  <si>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一定程度の基金を保有し、将来負担比率が算定されない状況にあるが、今後においては、大型事業の実施に伴う地方債償還金の増加による、実質公債費比率の上昇と、地方交付税交付額の減少による基金からの繰入により、数値発生が予見されることから、引き続き、投資的事業の抑制を図り、財政の健全化に努めるものとす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</si>
  <si>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</si>
  <si>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</si>
  <si>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</si>
  <si>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については、類似団体平均を大きく下回っており、全体的にも資産の老朽化率は低い傾向にあるが、顕著に老朽化が進んでいる施設も多いのが実情にあり、今後、公共施設等の修繕や更新に係る費用が増加すると、基金からの繰入による事業実施が不可欠となり、将来負担比率の発生が予見されることから、策定した苫前町公共施設等総合管理計画に基づき、計画的な事業実施と施設の集約化・複合化を図り、施設保有量の適正化にも努めるものと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</si>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</sst>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0" fontId="1" fillId="0" borderId="0" xfId="16" applyNumberFormat="1" applyFont="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051A0E4-0975-41A9-8260-30BB1EC1B95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1576-402B-8945-52DFEC0DA2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903940</c:v>
                </c:pt>
                <c:pt idx="1">
                  <c:v>707086</c:v>
                </c:pt>
                <c:pt idx="2">
                  <c:v>391850</c:v>
                </c:pt>
                <c:pt idx="3">
                  <c:v>214634</c:v>
                </c:pt>
                <c:pt idx="4">
                  <c:v>756133</c:v>
                </c:pt>
              </c:numCache>
            </c:numRef>
          </c:val>
          <c:smooth val="0"/>
          <c:extLst>
            <c:ext xmlns:c16="http://schemas.microsoft.com/office/drawing/2014/chart" uri="{C3380CC4-5D6E-409C-BE32-E72D297353CC}">
              <c16:uniqueId val="{00000001-1576-402B-8945-52DFEC0DA2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3.62</c:v>
                </c:pt>
                <c:pt idx="1">
                  <c:v>5.04</c:v>
                </c:pt>
                <c:pt idx="2">
                  <c:v>1.24</c:v>
                </c:pt>
                <c:pt idx="3">
                  <c:v>0.28000000000000003</c:v>
                </c:pt>
                <c:pt idx="4">
                  <c:v>1.95</c:v>
                </c:pt>
              </c:numCache>
            </c:numRef>
          </c:val>
          <c:extLst>
            <c:ext xmlns:c16="http://schemas.microsoft.com/office/drawing/2014/chart" uri="{C3380CC4-5D6E-409C-BE32-E72D297353CC}">
              <c16:uniqueId val="{00000000-0DEF-431F-95E2-E348CA98B1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63.95</c:v>
                </c:pt>
                <c:pt idx="1">
                  <c:v>66.78</c:v>
                </c:pt>
                <c:pt idx="2">
                  <c:v>69.28</c:v>
                </c:pt>
                <c:pt idx="3">
                  <c:v>69.819999999999993</c:v>
                </c:pt>
                <c:pt idx="4">
                  <c:v>68.59</c:v>
                </c:pt>
              </c:numCache>
            </c:numRef>
          </c:val>
          <c:extLst>
            <c:ext xmlns:c16="http://schemas.microsoft.com/office/drawing/2014/chart" uri="{C3380CC4-5D6E-409C-BE32-E72D297353CC}">
              <c16:uniqueId val="{00000001-0DEF-431F-95E2-E348CA98B1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-3.59</c:v>
                </c:pt>
                <c:pt idx="1">
                  <c:v>1.29</c:v>
                </c:pt>
                <c:pt idx="2">
                  <c:v>-4.1900000000000004</c:v>
                </c:pt>
                <c:pt idx="3">
                  <c:v>14.54</c:v>
                </c:pt>
                <c:pt idx="4">
                  <c:v>2.0299999999999998</c:v>
                </c:pt>
              </c:numCache>
            </c:numRef>
          </c:val>
          <c:smooth val="0"/>
          <c:extLst>
            <c:ext xmlns:c16="http://schemas.microsoft.com/office/drawing/2014/chart" uri="{C3380CC4-5D6E-409C-BE32-E72D297353CC}">
              <c16:uniqueId val="{00000002-0DEF-431F-95E2-E348CA98B1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92-485B-9F27-CF3D74F112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92-485B-9F27-CF3D74F112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92-485B-9F27-CF3D74F1123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192-485B-9F27-CF3D74F1123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192-485B-9F27-CF3D74F1123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5-2192-485B-9F27-CF3D74F1123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0.53</c:v>
                </c:pt>
                <c:pt idx="2">
                  <c:v>#N/A</c:v>
                </c:pt>
                <c:pt idx="3">
                  <c:v>0.19</c:v>
                </c:pt>
                <c:pt idx="4">
                  <c:v>#N/A</c:v>
                </c:pt>
                <c:pt idx="5">
                  <c:v>0.01</c:v>
                </c:pt>
                <c:pt idx="6">
                  <c:v>#N/A</c:v>
                </c:pt>
                <c:pt idx="7">
                  <c:v>0.01</c:v>
                </c:pt>
                <c:pt idx="8">
                  <c:v>#N/A</c:v>
                </c:pt>
                <c:pt idx="9">
                  <c:v>0.03</c:v>
                </c:pt>
              </c:numCache>
            </c:numRef>
          </c:val>
          <c:extLst>
            <c:ext xmlns:c16="http://schemas.microsoft.com/office/drawing/2014/chart" uri="{C3380CC4-5D6E-409C-BE32-E72D297353CC}">
              <c16:uniqueId val="{00000006-2192-485B-9F27-CF3D74F1123C}"/>
            </c:ext>
          </c:extLst>
        </c:ser>
        <c:ser>
          <c:idx val="7"/>
          <c:order val="7"/>
          <c:tx>
            <c:strRef>
              <c:f>データシート!$A$34</c:f>
              <c:strCache>
                <c:ptCount val="1"/>
                <c:pt idx="0">
                  <c:v>風力発電事業特別会計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0.01</c:v>
                </c:pt>
                <c:pt idx="2">
                  <c:v>#N/A</c:v>
                </c:pt>
                <c:pt idx="3">
                  <c:v>0.19</c:v>
                </c:pt>
                <c:pt idx="4">
                  <c:v>#N/A</c:v>
                </c:pt>
                <c:pt idx="5">
                  <c:v>0.09</c:v>
                </c:pt>
                <c:pt idx="6">
                  <c:v>#N/A</c:v>
                </c:pt>
                <c:pt idx="7">
                  <c:v>0</c:v>
                </c:pt>
                <c:pt idx="8">
                  <c:v>#N/A</c:v>
                </c:pt>
                <c:pt idx="9">
                  <c:v>0.14000000000000001</c:v>
                </c:pt>
              </c:numCache>
            </c:numRef>
          </c:val>
          <c:extLst>
            <c:ext xmlns:c16="http://schemas.microsoft.com/office/drawing/2014/chart" uri="{C3380CC4-5D6E-409C-BE32-E72D297353CC}">
              <c16:uniqueId val="{00000007-2192-485B-9F27-CF3D74F1123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0.41</c:v>
                </c:pt>
                <c:pt idx="2">
                  <c:v>#N/A</c:v>
                </c:pt>
                <c:pt idx="3">
                  <c:v>0.35</c:v>
                </c:pt>
                <c:pt idx="4">
                  <c:v>#N/A</c:v>
                </c:pt>
                <c:pt idx="5">
                  <c:v>0.45</c:v>
                </c:pt>
                <c:pt idx="6">
                  <c:v>#N/A</c:v>
                </c:pt>
                <c:pt idx="7">
                  <c:v>0.08</c:v>
                </c:pt>
                <c:pt idx="8">
                  <c:v>#N/A</c:v>
                </c:pt>
                <c:pt idx="9">
                  <c:v>0.46</c:v>
                </c:pt>
              </c:numCache>
            </c:numRef>
          </c:val>
          <c:extLst>
            <c:ext xmlns:c16="http://schemas.microsoft.com/office/drawing/2014/chart" uri="{C3380CC4-5D6E-409C-BE32-E72D297353CC}">
              <c16:uniqueId val="{00000008-2192-485B-9F27-CF3D74F112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3.62</c:v>
                </c:pt>
                <c:pt idx="2">
                  <c:v>#N/A</c:v>
                </c:pt>
                <c:pt idx="3">
                  <c:v>5.03</c:v>
                </c:pt>
                <c:pt idx="4">
                  <c:v>#N/A</c:v>
                </c:pt>
                <c:pt idx="5">
                  <c:v>1.24</c:v>
                </c:pt>
                <c:pt idx="6">
                  <c:v>#N/A</c:v>
                </c:pt>
                <c:pt idx="7">
                  <c:v>0.28000000000000003</c:v>
                </c:pt>
                <c:pt idx="8">
                  <c:v>#N/A</c:v>
                </c:pt>
                <c:pt idx="9">
                  <c:v>1.95</c:v>
                </c:pt>
              </c:numCache>
            </c:numRef>
          </c:val>
          <c:extLst>
            <c:ext xmlns:c16="http://schemas.microsoft.com/office/drawing/2014/chart" uri="{C3380CC4-5D6E-409C-BE32-E72D297353CC}">
              <c16:uniqueId val="{00000009-2192-485B-9F27-CF3D74F112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574</c:v>
                </c:pt>
                <c:pt idx="5">
                  <c:v>531</c:v>
                </c:pt>
                <c:pt idx="8">
                  <c:v>558</c:v>
                </c:pt>
                <c:pt idx="11">
                  <c:v>580</c:v>
                </c:pt>
                <c:pt idx="14">
                  <c:v>568</c:v>
                </c:pt>
              </c:numCache>
            </c:numRef>
          </c:val>
          <c:extLst>
            <c:ext xmlns:c16="http://schemas.microsoft.com/office/drawing/2014/chart" uri="{C3380CC4-5D6E-409C-BE32-E72D297353CC}">
              <c16:uniqueId val="{00000000-A473-4BE2-BA8F-F8721F0FD1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73-4BE2-BA8F-F8721F0FD1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73-4BE2-BA8F-F8721F0FD1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c:v>
                </c:pt>
                <c:pt idx="3">
                  <c:v>53</c:v>
                </c:pt>
                <c:pt idx="6">
                  <c:v>16</c:v>
                </c:pt>
                <c:pt idx="9">
                  <c:v>18</c:v>
                </c:pt>
                <c:pt idx="12">
                  <c:v>18</c:v>
                </c:pt>
              </c:numCache>
            </c:numRef>
          </c:val>
          <c:extLst>
            <c:ext xmlns:c16="http://schemas.microsoft.com/office/drawing/2014/chart" uri="{C3380CC4-5D6E-409C-BE32-E72D297353CC}">
              <c16:uniqueId val="{00000003-A473-4BE2-BA8F-F8721F0FD1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116</c:v>
                </c:pt>
                <c:pt idx="3">
                  <c:v>101</c:v>
                </c:pt>
                <c:pt idx="6">
                  <c:v>108</c:v>
                </c:pt>
                <c:pt idx="9">
                  <c:v>123</c:v>
                </c:pt>
                <c:pt idx="12">
                  <c:v>121</c:v>
                </c:pt>
              </c:numCache>
            </c:numRef>
          </c:val>
          <c:extLst>
            <c:ext xmlns:c16="http://schemas.microsoft.com/office/drawing/2014/chart" uri="{C3380CC4-5D6E-409C-BE32-E72D297353CC}">
              <c16:uniqueId val="{00000004-A473-4BE2-BA8F-F8721F0FD1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73-4BE2-BA8F-F8721F0FD1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73-4BE2-BA8F-F8721F0FD1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612</c:v>
                </c:pt>
                <c:pt idx="3">
                  <c:v>654</c:v>
                </c:pt>
                <c:pt idx="6">
                  <c:v>672</c:v>
                </c:pt>
                <c:pt idx="9">
                  <c:v>663</c:v>
                </c:pt>
                <c:pt idx="12">
                  <c:v>595</c:v>
                </c:pt>
              </c:numCache>
            </c:numRef>
          </c:val>
          <c:extLst>
            <c:ext xmlns:c16="http://schemas.microsoft.com/office/drawing/2014/chart" uri="{C3380CC4-5D6E-409C-BE32-E72D297353CC}">
              <c16:uniqueId val="{00000007-A473-4BE2-BA8F-F8721F0FD1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220</c:v>
                </c:pt>
                <c:pt idx="2">
                  <c:v>#N/A</c:v>
                </c:pt>
                <c:pt idx="3">
                  <c:v>#N/A</c:v>
                </c:pt>
                <c:pt idx="4">
                  <c:v>277</c:v>
                </c:pt>
                <c:pt idx="5">
                  <c:v>#N/A</c:v>
                </c:pt>
                <c:pt idx="6">
                  <c:v>#N/A</c:v>
                </c:pt>
                <c:pt idx="7">
                  <c:v>238</c:v>
                </c:pt>
                <c:pt idx="8">
                  <c:v>#N/A</c:v>
                </c:pt>
                <c:pt idx="9">
                  <c:v>#N/A</c:v>
                </c:pt>
                <c:pt idx="10">
                  <c:v>224</c:v>
                </c:pt>
                <c:pt idx="11">
                  <c:v>#N/A</c:v>
                </c:pt>
                <c:pt idx="12">
                  <c:v>#N/A</c:v>
                </c:pt>
                <c:pt idx="13">
                  <c:v>166</c:v>
                </c:pt>
                <c:pt idx="14">
                  <c:v>#N/A</c:v>
                </c:pt>
              </c:numCache>
            </c:numRef>
          </c:val>
          <c:smooth val="0"/>
          <c:extLst>
            <c:ext xmlns:c16="http://schemas.microsoft.com/office/drawing/2014/chart" uri="{C3380CC4-5D6E-409C-BE32-E72D297353CC}">
              <c16:uniqueId val="{00000008-A473-4BE2-BA8F-F8721F0FD1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4870</c:v>
                </c:pt>
                <c:pt idx="5">
                  <c:v>5149</c:v>
                </c:pt>
                <c:pt idx="8">
                  <c:v>5033</c:v>
                </c:pt>
                <c:pt idx="11">
                  <c:v>4663</c:v>
                </c:pt>
                <c:pt idx="14">
                  <c:v>4715</c:v>
                </c:pt>
              </c:numCache>
            </c:numRef>
          </c:val>
          <c:extLst>
            <c:ext xmlns:c16="http://schemas.microsoft.com/office/drawing/2014/chart" uri="{C3380CC4-5D6E-409C-BE32-E72D297353CC}">
              <c16:uniqueId val="{00000000-EBF0-4E65-A304-E6BC1FD1D8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123</c:v>
                </c:pt>
                <c:pt idx="5">
                  <c:v>100</c:v>
                </c:pt>
                <c:pt idx="8">
                  <c:v>79</c:v>
                </c:pt>
                <c:pt idx="11">
                  <c:v>54</c:v>
                </c:pt>
                <c:pt idx="14">
                  <c:v>32</c:v>
                </c:pt>
              </c:numCache>
            </c:numRef>
          </c:val>
          <c:extLst>
            <c:ext xmlns:c16="http://schemas.microsoft.com/office/drawing/2014/chart" uri="{C3380CC4-5D6E-409C-BE32-E72D297353CC}">
              <c16:uniqueId val="{00000001-EBF0-4E65-A304-E6BC1FD1D8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3605</c:v>
                </c:pt>
                <c:pt idx="5">
                  <c:v>3558</c:v>
                </c:pt>
                <c:pt idx="8">
                  <c:v>3513</c:v>
                </c:pt>
                <c:pt idx="11">
                  <c:v>3070</c:v>
                </c:pt>
                <c:pt idx="14">
                  <c:v>3053</c:v>
                </c:pt>
              </c:numCache>
            </c:numRef>
          </c:val>
          <c:extLst>
            <c:ext xmlns:c16="http://schemas.microsoft.com/office/drawing/2014/chart" uri="{C3380CC4-5D6E-409C-BE32-E72D297353CC}">
              <c16:uniqueId val="{00000002-EBF0-4E65-A304-E6BC1FD1D8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F0-4E65-A304-E6BC1FD1D8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F0-4E65-A304-E6BC1FD1D8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F0-4E65-A304-E6BC1FD1D8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792</c:v>
                </c:pt>
                <c:pt idx="3">
                  <c:v>802</c:v>
                </c:pt>
                <c:pt idx="6">
                  <c:v>766</c:v>
                </c:pt>
                <c:pt idx="9">
                  <c:v>839</c:v>
                </c:pt>
                <c:pt idx="12">
                  <c:v>554</c:v>
                </c:pt>
              </c:numCache>
            </c:numRef>
          </c:val>
          <c:extLst>
            <c:ext xmlns:c16="http://schemas.microsoft.com/office/drawing/2014/chart" uri="{C3380CC4-5D6E-409C-BE32-E72D297353CC}">
              <c16:uniqueId val="{00000006-EBF0-4E65-A304-E6BC1FD1D8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103</c:v>
                </c:pt>
                <c:pt idx="3">
                  <c:v>51</c:v>
                </c:pt>
                <c:pt idx="6">
                  <c:v>67</c:v>
                </c:pt>
                <c:pt idx="9">
                  <c:v>50</c:v>
                </c:pt>
                <c:pt idx="12">
                  <c:v>48</c:v>
                </c:pt>
              </c:numCache>
            </c:numRef>
          </c:val>
          <c:extLst>
            <c:ext xmlns:c16="http://schemas.microsoft.com/office/drawing/2014/chart" uri="{C3380CC4-5D6E-409C-BE32-E72D297353CC}">
              <c16:uniqueId val="{00000007-EBF0-4E65-A304-E6BC1FD1D8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1287</c:v>
                </c:pt>
                <c:pt idx="3">
                  <c:v>1276</c:v>
                </c:pt>
                <c:pt idx="6">
                  <c:v>1247</c:v>
                </c:pt>
                <c:pt idx="9">
                  <c:v>1188</c:v>
                </c:pt>
                <c:pt idx="12">
                  <c:v>1145</c:v>
                </c:pt>
              </c:numCache>
            </c:numRef>
          </c:val>
          <c:extLst>
            <c:ext xmlns:c16="http://schemas.microsoft.com/office/drawing/2014/chart" uri="{C3380CC4-5D6E-409C-BE32-E72D297353CC}">
              <c16:uniqueId val="{00000008-EBF0-4E65-A304-E6BC1FD1D8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c:v>
                </c:pt>
                <c:pt idx="3">
                  <c:v>5</c:v>
                </c:pt>
                <c:pt idx="6">
                  <c:v>2</c:v>
                </c:pt>
                <c:pt idx="9">
                  <c:v>0</c:v>
                </c:pt>
                <c:pt idx="12">
                  <c:v>0</c:v>
                </c:pt>
              </c:numCache>
            </c:numRef>
          </c:val>
          <c:extLst>
            <c:ext xmlns:c16="http://schemas.microsoft.com/office/drawing/2014/chart" uri="{C3380CC4-5D6E-409C-BE32-E72D297353CC}">
              <c16:uniqueId val="{00000009-EBF0-4E65-A304-E6BC1FD1D8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5326</c:v>
                </c:pt>
                <c:pt idx="3">
                  <c:v>5698</c:v>
                </c:pt>
                <c:pt idx="6">
                  <c:v>5592</c:v>
                </c:pt>
                <c:pt idx="9">
                  <c:v>4710</c:v>
                </c:pt>
                <c:pt idx="12">
                  <c:v>5369</c:v>
                </c:pt>
              </c:numCache>
            </c:numRef>
          </c:val>
          <c:extLst>
            <c:ext xmlns:c16="http://schemas.microsoft.com/office/drawing/2014/chart" uri="{C3380CC4-5D6E-409C-BE32-E72D297353CC}">
              <c16:uniqueId val="{0000000A-EBF0-4E65-A304-E6BC1FD1D8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F0-4E65-A304-E6BC1FD1D8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1834</c:v>
                </c:pt>
                <c:pt idx="1">
                  <c:v>1864</c:v>
                </c:pt>
                <c:pt idx="2">
                  <c:v>1879</c:v>
                </c:pt>
              </c:numCache>
            </c:numRef>
          </c:val>
          <c:extLst>
            <c:ext xmlns:c16="http://schemas.microsoft.com/office/drawing/2014/chart" uri="{C3380CC4-5D6E-409C-BE32-E72D297353CC}">
              <c16:uniqueId val="{00000000-99FD-42AD-B7F8-38DA8D7E69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441</c:v>
                </c:pt>
                <c:pt idx="1">
                  <c:v>42</c:v>
                </c:pt>
                <c:pt idx="2">
                  <c:v>47</c:v>
                </c:pt>
              </c:numCache>
            </c:numRef>
          </c:val>
          <c:extLst>
            <c:ext xmlns:c16="http://schemas.microsoft.com/office/drawing/2014/chart" uri="{C3380CC4-5D6E-409C-BE32-E72D297353CC}">
              <c16:uniqueId val="{00000001-99FD-42AD-B7F8-38DA8D7E69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935</c:v>
                </c:pt>
                <c:pt idx="1">
                  <c:v>857</c:v>
                </c:pt>
                <c:pt idx="2">
                  <c:v>841</c:v>
                </c:pt>
              </c:numCache>
            </c:numRef>
          </c:val>
          <c:extLst>
            <c:ext xmlns:c16="http://schemas.microsoft.com/office/drawing/2014/chart" uri="{C3380CC4-5D6E-409C-BE32-E72D297353CC}">
              <c16:uniqueId val="{00000002-99FD-42AD-B7F8-38DA8D7E69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{692104FF-C17C-4AB6-A163-E85EAF5FF1FB}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53A-4724-BE42-821703B445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{E0EAB995-C9E5-49EB-91C1-A03691E0BF40}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3A-4724-BE42-821703B445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{55A4C290-0FEE-48D4-A0A2-1964244CD7CB}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3A-4724-BE42-821703B445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{16CCB6E0-3DA6-4324-94A2-63E1E6DB779F}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3A-4724-BE42-821703B445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{BCC9E0D5-0764-433F-AE60-5E04DC00ADAC}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3A-4724-BE42-821703B4452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{D05DC64A-2028-4554-8153-1003D55C1BA5}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53A-4724-BE42-821703B4452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{3885DCC6-837C-4CD9-92C6-209352075091}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53A-4724-BE42-821703B4452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{4F1A4D02-A2CD-49CA-8950-8710D72E822F}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53A-4724-BE42-821703B4452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{5E1F1392-BB7A-424F-A5EF-83491EBC1A89}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53A-4724-BE42-821703B445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38.299999999999997</c:v>
                </c:pt>
                <c:pt idx="8">
                  <c:v>37.799999999999997</c:v>
                </c:pt>
                <c:pt idx="16">
                  <c:v>39.5</c:v>
                </c:pt>
                <c:pt idx="24">
                  <c:v>41.3</c:v>
                </c:pt>
                <c:pt idx="32">
                  <c:v>42.3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53A-4724-BE42-821703B445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{CBA95465-0DCC-4751-B16F-EFDD6217BC53}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53A-4724-BE42-821703B445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{5513EB4E-C570-4E28-B8AF-5B9C466F463E}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3A-4724-BE42-821703B445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{C7B0923C-DFC8-45A5-9347-919445450382}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3A-4724-BE42-821703B445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{DF5A8AEB-CCFF-44B6-95BD-367BAE930D71}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3A-4724-BE42-821703B445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{18FA278A-B64A-45DB-BB9B-5F30D7C1931A}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3A-4724-BE42-821703B4452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{E0DE3038-283F-41F3-83D3-9621514536DE}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53A-4724-BE42-821703B4452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{65BD1981-DFC8-48EC-8292-D4A71D0621CB}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53A-4724-BE42-821703B4452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{7DB30DA4-0BAF-484A-B8C2-621AC6DDDED3}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53A-4724-BE42-821703B4452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{88059A12-347F-43A5-BBCA-DB77A980A83D}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53A-4724-BE42-821703B445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53A-4724-BE42-821703B44520}"/>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{8B1BB5E5-9B9C-417C-9643-319EAB61132B}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FDF-4A6A-B012-89ABBA64EF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{C68AA57F-AFA8-4DFB-AA57-07B3A53F0D9C}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DF-4A6A-B012-89ABBA64EF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{CA691102-03EF-4512-9045-8120DCF04670}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DF-4A6A-B012-89ABBA64EF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{46BBD557-17B4-4A80-86A0-3D67212A988C}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DF-4A6A-B012-89ABBA64EF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{67FE97E4-5D21-4018-ADAB-65343217F57D}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DF-4A6A-B012-89ABBA64EF1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{F270DDAA-7E88-4E2A-9829-2ADA6E64AD77}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FDF-4A6A-B012-89ABBA64EF1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{6050EAF0-824C-4732-AF3C-84B194BD475A}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FDF-4A6A-B012-89ABBA64EF1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{10B64E1D-0C66-4FD9-8615-918F60E322FF}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FDF-4A6A-B012-89ABBA64EF1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{6493F88C-F3C5-446F-A5E8-42DEA9D9E067}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FDF-4A6A-B012-89ABBA64EF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9.9</c:v>
                </c:pt>
                <c:pt idx="16">
                  <c:v>11.2</c:v>
                </c:pt>
                <c:pt idx="24">
                  <c:v>11.4</c:v>
                </c:pt>
                <c:pt idx="32">
                  <c:v>9.6999999999999993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FDF-4A6A-B012-89ABBA64EF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{E7B93B0A-A140-4F0C-B16F-661EF7B7A3C2}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FDF-4A6A-B012-89ABBA64EF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{28F76169-3DC0-44BE-BDA9-4233AD67C6E4}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DF-4A6A-B012-89ABBA64EF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{CB6B0C0C-BADB-43E6-B66E-B6473CABB207}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DF-4A6A-B012-89ABBA64EF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{0E8B9F4E-7B3D-48FD-8087-24FB3AE1CD04}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DF-4A6A-B012-89ABBA64EF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{A4F51B1B-15BC-42C6-87DA-CAFDFA4D50E3}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DF-4A6A-B012-89ABBA64EF1D}"/>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{D9F1B13B-A7DE-4895-9BAE-C389E621C745}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FDF-4A6A-B012-89ABBA64EF1D}"/>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{1781E7B5-6B34-4C04-97A9-A0C3C44DC9FD}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FDF-4A6A-B012-89ABBA64EF1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{0198223C-B44A-4BDA-A8E9-7B4E3EF5FD45}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FDF-4A6A-B012-89ABBA64EF1D}"/>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{CA43A9A4-B615-45D0-B0CB-3049CDEF47F4}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FDF-4A6A-B012-89ABBA64EF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FDF-4A6A-B012-89ABBA64EF1D}"/>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実質公債費比率は、３ヶ年平均で</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％となっており、前年度より</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これまで実施してきた公債費負担適正化計画における公債費の平準化、</a:t>
          </a:r>
          <a:r>
            <a:rPr kumimoji="1" lang="ja-JP" altLang="en-US" sz="1100" b="0" i="0" baseline="0">
              <a:solidFill>
                <a:schemeClr val="dk1"/>
              </a:solidFill>
              <a:effectLst/>
              <a:latin typeface="+mn-lt"/>
              <a:ea typeface="+mn-ea"/>
              <a:cs typeface="+mn-cs"/>
            </a:rPr>
            <a:t>減債基金を活用した起債繰上償還の実施などにより、</a:t>
          </a:r>
          <a:r>
            <a:rPr kumimoji="1" lang="ja-JP" altLang="ja-JP" sz="1100" b="0" i="0" baseline="0">
              <a:solidFill>
                <a:schemeClr val="dk1"/>
              </a:solidFill>
              <a:effectLst/>
              <a:latin typeface="+mn-lt"/>
              <a:ea typeface="+mn-ea"/>
              <a:cs typeface="+mn-cs"/>
            </a:rPr>
            <a:t>地方債償還額は減少してきてい</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が、新たに実施した</a:t>
          </a:r>
          <a:r>
            <a:rPr kumimoji="1" lang="ja-JP" altLang="en-US" sz="1100" b="0" i="0" baseline="0">
              <a:solidFill>
                <a:schemeClr val="dk1"/>
              </a:solidFill>
              <a:effectLst/>
              <a:latin typeface="+mn-lt"/>
              <a:ea typeface="+mn-ea"/>
              <a:cs typeface="+mn-cs"/>
            </a:rPr>
            <a:t>コミュニティセンター建設事業、役場庁舎耐震改修事業</a:t>
          </a:r>
          <a:r>
            <a:rPr kumimoji="1" lang="ja-JP" altLang="ja-JP" sz="1100" b="0" i="0" baseline="0">
              <a:solidFill>
                <a:schemeClr val="dk1"/>
              </a:solidFill>
              <a:effectLst/>
              <a:latin typeface="+mn-lt"/>
              <a:ea typeface="+mn-ea"/>
              <a:cs typeface="+mn-cs"/>
            </a:rPr>
            <a:t>などの償還が</a:t>
          </a:r>
          <a:r>
            <a:rPr kumimoji="1" lang="ja-JP" altLang="en-US" sz="1100" b="0" i="0" baseline="0">
              <a:solidFill>
                <a:schemeClr val="dk1"/>
              </a:solidFill>
              <a:effectLst/>
              <a:latin typeface="+mn-lt"/>
              <a:ea typeface="+mn-ea"/>
              <a:cs typeface="+mn-cs"/>
            </a:rPr>
            <a:t>今後予定されている</a:t>
          </a:r>
          <a:r>
            <a:rPr kumimoji="1" lang="ja-JP" altLang="ja-JP" sz="1100" b="0" i="0" baseline="0">
              <a:solidFill>
                <a:schemeClr val="dk1"/>
              </a:solidFill>
              <a:effectLst/>
              <a:latin typeface="+mn-lt"/>
              <a:ea typeface="+mn-ea"/>
              <a:cs typeface="+mn-cs"/>
            </a:rPr>
            <a:t>ことから、真に必要な事業、緊急を要する事業を峻別し、投資的事業の抑制と新規地方債発行額の抑制に努めるものとする。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これまでの新規地方債発行額の抑制や、充当可能基金の増加などにより、将来負担比率は年々減少し、比率が算定されない状況となっている。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今後においては、庁舎耐震改修事業、苫前地区コミュニティセンター建設事業及び新日本海地域交流センター大規模改修事業などの大型事業の実施による地方債償還額の増加や、老朽化した公共施設の維持・改修経費の増加が予測され、更には、普通交付税の大幅な増加は見込めないため、財政運営においては基金充当が必須な状況にあることから、将来負担比率の分子の増加と分母の減少により、比率の発生が予見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このことから、新規発行地方債の抑制と、一層の歳出縮減を図り、安定した財政運営に努めるものとする。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北海道苫前町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令和元</a:t>
          </a:r>
          <a:r>
            <a:rPr kumimoji="1" lang="ja-JP" altLang="ja-JP" sz="1400" b="0" i="0" baseline="0">
              <a:solidFill>
                <a:schemeClr val="dk1"/>
              </a:solidFill>
              <a:effectLst/>
              <a:latin typeface="+mn-lt"/>
              <a:ea typeface="+mn-ea"/>
              <a:cs typeface="+mn-cs"/>
            </a:rPr>
            <a:t>年度決算に基づく決算剰余金</a:t>
          </a:r>
          <a:r>
            <a:rPr kumimoji="1" lang="en-US" altLang="ja-JP" sz="1400" b="0" i="0" baseline="0">
              <a:solidFill>
                <a:schemeClr val="dk1"/>
              </a:solidFill>
              <a:effectLst/>
              <a:latin typeface="+mn-lt"/>
              <a:ea typeface="+mn-ea"/>
              <a:cs typeface="+mn-cs"/>
            </a:rPr>
            <a:t>500</a:t>
          </a:r>
          <a:r>
            <a:rPr kumimoji="1" lang="ja-JP" altLang="ja-JP" sz="1400" b="0" i="0" baseline="0">
              <a:solidFill>
                <a:schemeClr val="dk1"/>
              </a:solidFill>
              <a:effectLst/>
              <a:latin typeface="+mn-lt"/>
              <a:ea typeface="+mn-ea"/>
              <a:cs typeface="+mn-cs"/>
            </a:rPr>
            <a:t>万円を基金に積み立て</a:t>
          </a:r>
          <a:r>
            <a:rPr kumimoji="1" lang="ja-JP" altLang="en-US" sz="1400" b="0" i="0" baseline="0">
              <a:solidFill>
                <a:schemeClr val="dk1"/>
              </a:solidFill>
              <a:effectLst/>
              <a:latin typeface="+mn-lt"/>
              <a:ea typeface="+mn-ea"/>
              <a:cs typeface="+mn-cs"/>
            </a:rPr>
            <a:t>ており</a:t>
          </a:r>
          <a:r>
            <a:rPr kumimoji="1" lang="ja-JP" altLang="ja-JP" sz="1400" b="0" i="0" baseline="0">
              <a:solidFill>
                <a:schemeClr val="dk1"/>
              </a:solidFill>
              <a:effectLst/>
              <a:latin typeface="+mn-lt"/>
              <a:ea typeface="+mn-ea"/>
              <a:cs typeface="+mn-cs"/>
            </a:rPr>
            <a:t>、地域交通の確保と地方バス路線の維持を図るべく</a:t>
          </a:r>
          <a:r>
            <a:rPr kumimoji="1" lang="ja-JP" altLang="en-US" sz="1400" b="0" i="0" baseline="0">
              <a:solidFill>
                <a:schemeClr val="dk1"/>
              </a:solidFill>
              <a:effectLst/>
              <a:latin typeface="+mn-lt"/>
              <a:ea typeface="+mn-ea"/>
              <a:cs typeface="+mn-cs"/>
            </a:rPr>
            <a:t>、特定目的基金である、</a:t>
          </a:r>
          <a:r>
            <a:rPr kumimoji="1" lang="ja-JP" altLang="ja-JP" sz="1400" b="0" i="0" baseline="0">
              <a:solidFill>
                <a:schemeClr val="dk1"/>
              </a:solidFill>
              <a:effectLst/>
              <a:latin typeface="+mn-lt"/>
              <a:ea typeface="+mn-ea"/>
              <a:cs typeface="+mn-cs"/>
            </a:rPr>
            <a:t>国鉄羽幌線代替輸送確保基金を</a:t>
          </a:r>
          <a:r>
            <a:rPr kumimoji="1" lang="en-US" altLang="ja-JP" sz="1400" b="0" i="0" baseline="0">
              <a:solidFill>
                <a:schemeClr val="dk1"/>
              </a:solidFill>
              <a:effectLst/>
              <a:latin typeface="+mn-lt"/>
              <a:ea typeface="+mn-ea"/>
              <a:cs typeface="+mn-cs"/>
            </a:rPr>
            <a:t>2,408</a:t>
          </a:r>
          <a:r>
            <a:rPr kumimoji="1" lang="ja-JP" altLang="ja-JP" sz="1400" b="0" i="0" baseline="0">
              <a:solidFill>
                <a:schemeClr val="dk1"/>
              </a:solidFill>
              <a:effectLst/>
              <a:latin typeface="+mn-lt"/>
              <a:ea typeface="+mn-ea"/>
              <a:cs typeface="+mn-cs"/>
            </a:rPr>
            <a:t>万円取崩し</a:t>
          </a:r>
          <a:r>
            <a:rPr kumimoji="1" lang="ja-JP" altLang="en-US" sz="1400" b="0" i="0" baseline="0">
              <a:solidFill>
                <a:schemeClr val="dk1"/>
              </a:solidFill>
              <a:effectLst/>
              <a:latin typeface="+mn-lt"/>
              <a:ea typeface="+mn-ea"/>
              <a:cs typeface="+mn-cs"/>
            </a:rPr>
            <a:t>たものの</a:t>
          </a:r>
          <a:r>
            <a:rPr kumimoji="1" lang="ja-JP" altLang="ja-JP" sz="1400" b="0" i="0" baseline="0">
              <a:solidFill>
                <a:schemeClr val="dk1"/>
              </a:solidFill>
              <a:effectLst/>
              <a:latin typeface="+mn-lt"/>
              <a:ea typeface="+mn-ea"/>
              <a:cs typeface="+mn-cs"/>
            </a:rPr>
            <a:t>、基金全体では</a:t>
          </a:r>
          <a:r>
            <a:rPr kumimoji="1" lang="ja-JP" altLang="en-US" sz="1400" b="0" i="0" baseline="0">
              <a:solidFill>
                <a:schemeClr val="dk1"/>
              </a:solidFill>
              <a:effectLst/>
              <a:latin typeface="+mn-lt"/>
              <a:ea typeface="+mn-ea"/>
              <a:cs typeface="+mn-cs"/>
            </a:rPr>
            <a:t>預金利息等の増もあり</a:t>
          </a:r>
          <a:r>
            <a:rPr kumimoji="1" lang="en-US" altLang="ja-JP" sz="1400" b="0" i="0" baseline="0">
              <a:solidFill>
                <a:schemeClr val="dk1"/>
              </a:solidFill>
              <a:effectLst/>
              <a:latin typeface="+mn-lt"/>
              <a:ea typeface="+mn-ea"/>
              <a:cs typeface="+mn-cs"/>
            </a:rPr>
            <a:t>300</a:t>
          </a:r>
          <a:r>
            <a:rPr kumimoji="1" lang="ja-JP" altLang="ja-JP" sz="1400" b="0" i="0" baseline="0">
              <a:solidFill>
                <a:schemeClr val="dk1"/>
              </a:solidFill>
              <a:effectLst/>
              <a:latin typeface="+mn-lt"/>
              <a:ea typeface="+mn-ea"/>
              <a:cs typeface="+mn-cs"/>
            </a:rPr>
            <a:t>万円</a:t>
          </a:r>
          <a:r>
            <a:rPr kumimoji="1" lang="ja-JP" altLang="en-US" sz="1400" b="0" i="0" baseline="0">
              <a:solidFill>
                <a:schemeClr val="dk1"/>
              </a:solidFill>
              <a:effectLst/>
              <a:latin typeface="+mn-lt"/>
              <a:ea typeface="+mn-ea"/>
              <a:cs typeface="+mn-cs"/>
            </a:rPr>
            <a:t>増加</a:t>
          </a:r>
          <a:r>
            <a:rPr kumimoji="1" lang="ja-JP" altLang="ja-JP" sz="1400" b="0" i="0" baseline="0">
              <a:solidFill>
                <a:schemeClr val="dk1"/>
              </a:solidFill>
              <a:effectLst/>
              <a:latin typeface="+mn-lt"/>
              <a:ea typeface="+mn-ea"/>
              <a:cs typeface="+mn-cs"/>
            </a:rPr>
            <a:t>し</a:t>
          </a:r>
          <a:r>
            <a:rPr kumimoji="1" lang="ja-JP" altLang="en-US" sz="1400" b="0" i="0" baseline="0">
              <a:solidFill>
                <a:schemeClr val="dk1"/>
              </a:solidFill>
              <a:effectLst/>
              <a:latin typeface="+mn-lt"/>
              <a:ea typeface="+mn-ea"/>
              <a:cs typeface="+mn-cs"/>
            </a:rPr>
            <a:t>てい</a:t>
          </a:r>
          <a:r>
            <a:rPr kumimoji="1" lang="ja-JP" altLang="ja-JP" sz="1400" b="0" i="0" baseline="0">
              <a:solidFill>
                <a:schemeClr val="dk1"/>
              </a:solidFill>
              <a:effectLst/>
              <a:latin typeface="+mn-lt"/>
              <a:ea typeface="+mn-ea"/>
              <a:cs typeface="+mn-cs"/>
            </a:rPr>
            <a:t>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更なる基金の使途の明確化を図るため、今後は財政調整基金を取崩し、</a:t>
          </a:r>
          <a:r>
            <a:rPr kumimoji="1" lang="ja-JP" altLang="en-US" sz="1400" b="0" i="0" baseline="0">
              <a:solidFill>
                <a:schemeClr val="dk1"/>
              </a:solidFill>
              <a:effectLst/>
              <a:latin typeface="+mn-lt"/>
              <a:ea typeface="+mn-ea"/>
              <a:cs typeface="+mn-cs"/>
            </a:rPr>
            <a:t>減債基金及び</a:t>
          </a:r>
          <a:r>
            <a:rPr kumimoji="1" lang="ja-JP" altLang="ja-JP" sz="1400" b="0" i="0" baseline="0">
              <a:solidFill>
                <a:schemeClr val="dk1"/>
              </a:solidFill>
              <a:effectLst/>
              <a:latin typeface="+mn-lt"/>
              <a:ea typeface="+mn-ea"/>
              <a:cs typeface="+mn-cs"/>
            </a:rPr>
            <a:t>活用目的に即した特定目的基金への積み替えの実施を行うものとする。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・公共施設等整備基金：公共施設などの新規整備及び老朽化した施設の維持・改修の円滑化を目途としたもの。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・国鉄羽幌線代替輸送確保基金：国鉄羽幌線の廃止に伴い、地域交通の確保と地方バス路線の維持を目途としたもの。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・地域福祉基金：在宅福祉の普及と向上、健康及び生きがいづくりの推進のため、民間団体が行う事業の支援を目途としたもの。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・まちおこし基金：本町の活性化と、まちおこしに資する事業全般の活用を目途としたもの。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・ふるさと基金：ふるさと苫前町を応援するため寄附された寄附金を基に、寄附者の目的に即した事業活用を目途としたもの。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公共施設等整備基金については、積み立て及び取崩しは行っていないため増減はない。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また、国鉄羽幌線代替輸送確保基金については、生活路線バス維持経費助成として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万円、通学定期の運賃助成、バス関連施設の管理保守費用として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万円を取崩したことにより、減少したものである。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まちおこし基金については、積み立て及び取崩しは行っていないため増減はない。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ふるさと基金については、公民館図書室の図書整備のため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確保が乏しく、また、大きく依存している地方交付税も大幅な増額は見込めないことから、安定的な財政運営を図っていくためには、徹底した事務事業の見直しと、歳出の抑制に努める必要性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真に必要となる事業、緊急を要する事業、また、老朽化が著しい公共施設などの維持・改修については、限られた財源の中においても実施する必要性があることから、将来を見据えた上で、今後も各基金の使途に即した活用を図っていくもの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基金の有効的な活用を図るため、運用による預金利子などの積立てにより、増加したものである。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の減少と町内産業の低迷・停滞による町税の伸び悩み、地方交付税の減少など歳入の確保が厳しい状況にある中、少子高齢化に伴う社会保障費の増加や、近年、多発している自然災害に要する費用など、安定した財政運営を図るためには、保有している基金の活用は必要不可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策定した「公共施設等総合管理計画」においては、老朽化した公共施設などの維持・改修は喫緊の課題とされており、更には、将来を見据えた上で、新規地方債発行額の抑制を図る必要性があることから、目的に即した積み替えなどを行い、有効的な活用を図っていくもの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過去の大型事業において発行した地方債の繰上償還に向け、計画的に毎年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万円の予算積立てを行っているため、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万円を取崩し、繰上償還の財源に充てることができたため、今後においても引き続き、将来の繰上償還などの財源確保に向け、計画的に予算積立を実施していくものとする。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B266B0-4189-42C2-93AF-253CE0564E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3CBC681-D721-4391-A6E7-AA45C5C152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FF53A0A-CE57-4B06-816D-0EC7FA43612C}"/>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75A1EFE-B5FC-4ED4-815C-61C6509BFC67}"/>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114A917-E3FB-4AF5-BD7A-6AA42BB63D89}"/>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A2A1511-A85C-4E4C-8B2C-C042B606B83F}"/>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259C00E-F40D-471E-8EA2-DE2C93321DC3}"/>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FE73AB0-9693-429F-925D-1ECCBFB9417B}"/>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4019895-2906-4024-806C-41CC6621963A}"/>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13F7ECB-E009-494F-A8BB-E7D37531B974}"/>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50CAA7D-382B-4552-BEA5-14930AF88CBE}"/>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73ED891-CCD6-4F36-A439-E16A8E2CE5AA}"/>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7226773-2165-4963-BA91-E9E83DA340F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2F75949-5E33-4830-AB0D-A40AF083290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0994650-C643-426D-957F-DCBCBD1531A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20C7203-4C4B-4DC4-A850-04BCEE5E4FD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9372909-C43E-4BD4-87A0-8295727BA00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FDFE4C8-67B6-4152-8180-7D1F1349071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9D4151C-7630-4552-8E2F-916D5789FF4F}"/>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AABE4A3-81C1-4B36-89B9-B9B9175C27E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80C597A-F707-4DB9-9997-16293C4B4B93}"/>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3AC2160-0CD2-4B3F-9087-CCD82B0005B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2,986
2,959
454.60
6,245,630
6,075,283
53,466
2,739,211
5,369,013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1A47F2D-A237-4944-A60E-4DF0BDE70C95}"/>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DA4CD29-4692-4ED2-8853-9B7B4C71C21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79BF223-1DE4-4100-839B-7292A7CBAD61}"/>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F6F7488-DD4D-418A-9D31-32A962D363D9}"/>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3C29655-E263-489A-A515-6D0AA4280B2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AE0BDCA-8A6A-48D6-BCBB-3A63A70DA6E1}"/>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156C594-AE43-4B2E-A2F8-690EA14B4C7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1C57208-1AB1-4770-9BB0-EF46E1F86416}"/>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1A4EF74-1D99-4F99-A532-F382908494F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688681C-6928-44F7-B735-300084391C21}"/>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E976167-2B3A-4453-926F-43F179753843}"/>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9D8241E-B9B9-436F-BD53-B3548060D94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FD07F4B-D879-4CD9-A14D-AF0D82C4EB3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183A2B0-7C18-4420-93A9-627E213738B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3429162-AAA0-419C-A806-CC1560C7939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3ED9D81-E281-47F5-8C25-F0FC5B9E0F7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5D2ACAD-E0EB-4F01-B7BF-6D2A3A5E026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FDEB647-0553-4AEE-BBDC-E579529E52D2}"/>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3FF1F5C-7E02-4862-89CD-4226F0E82FD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3FAC9FC-FDF8-46B5-8FEF-F2AB3BD27895}"/>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73452C6-31A1-415C-94FC-F636F6272267}"/>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1B681A3-B860-4FF1-BEC9-F65BB8773B8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C4B1180-E863-4973-AC65-CA82DE4F8E9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31831AD-FFAE-48D8-A727-278F855D777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E544055-798F-4B7D-8ED7-1188FB2CF8C8}"/>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C459E48-FE5D-4631-86A8-F8F5CC705F4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A96F77C-C84A-4568-BA6A-8DF78F1FDAA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1999DDD-3767-444B-B3DD-D9C8CCD96D3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13A5690-6BE1-4E2F-ACE1-135CD349B85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40589CB-1CE6-45A1-AE21-6FB869AEB50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D397B67-D51E-4A73-B9CB-3239E66DE5B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7F48D68-9436-410F-AD1C-4B3B0D16BB1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9F1310C-FD9E-407A-B69E-BC24EACC6B4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E95E799-0056-47B3-B721-299BBED7101E}"/>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25996FC-D1A3-4981-8D0C-817A4A59C7C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における有形固定資産減価償却率については、類似団体平均を大きく下回り、全体的にも資産の老朽化率は低い傾向にある。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しかしながら、顕著に老朽化が進んでいる施設も多いのが実情にあるため、策定した苫前町公共施設等総合管理計画に基づき、施設の集約化・複合化を図り、施設保有量の適正化に努めるものとする。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D5E6A55-A9A4-4293-BF0E-4B4E099C4AB4}"/>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D591D5D-BF82-446A-BE28-E94ABA0A29D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60C1F9F-B4B0-442A-8499-3C64B7CDA938}"/>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63784B34-803A-4B49-A303-75DBE38024DC}"/>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2481EAD1-81B9-47EF-8D98-D0C5DE94EE55}"/>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EEC138A8-6875-4E3B-AAED-718104367A93}"/>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4CA7CC76-4DCB-4BC7-8487-0AC74A9CAC3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D86BC622-DF4A-4D94-9723-9588C69B7414}"/>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913770C6-E7FC-46F4-9D62-913F914D4D9E}"/>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F487CA91-B240-42AC-ABEB-887F02D38184}"/>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847CA65E-8BC7-4CF0-BD4B-EB456CF5A592}"/>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4E4F15E1-F758-4D1C-AE98-8090CE62000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BDEE0D9C-FE88-4C6C-8434-BEB05488E55F}"/>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1770F00-7D97-49FF-8573-85129E0A23C4}"/>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F4688A26-0B2C-4C7D-A293-13C153AF65B1}"/>
            </a:ext>
          </a:extLst>
        </xdr:cNvPr>
        <xdr:cNvCxnSpPr/>
      </xdr:nvCxnSpPr>
      <xdr:spPr>
        <a:xfrm flipV="1">
          <a:off x="47605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72ADBA29-89D4-4856-BDD0-24D4122B87E5}"/>
            </a:ext>
          </a:extLst>
        </xdr:cNvPr>
        <xdr:cNvSpPr txBox="1"/>
      </xdr:nvSpPr>
      <xdr:spPr>
        <a:xfrm>
          <a:off x="48133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FA42010D-6FCA-4B65-9949-7D8B4BB500A2}"/>
            </a:ext>
          </a:extLst>
        </xdr:cNvPr>
        <xdr:cNvCxnSpPr/>
      </xdr:nvCxnSpPr>
      <xdr:spPr>
        <a:xfrm>
          <a:off x="46736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7016E5C7-3115-4B6C-B094-E14C6720DEF7}"/>
            </a:ext>
          </a:extLst>
        </xdr:cNvPr>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EF43717E-11C1-44CD-9597-0B984457C96B}"/>
            </a:ext>
          </a:extLst>
        </xdr:cNvPr>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26E45403-3C01-4B27-AC9F-1A703B21CFDD}"/>
            </a:ext>
          </a:extLst>
        </xdr:cNvPr>
        <xdr:cNvSpPr txBox="1"/>
      </xdr:nvSpPr>
      <xdr:spPr>
        <a:xfrm>
          <a:off x="4813300" y="5423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6F62CF0B-3BA1-4447-954E-196E2F5EC0A8}"/>
            </a:ext>
          </a:extLst>
        </xdr:cNvPr>
        <xdr:cNvSpPr/>
      </xdr:nvSpPr>
      <xdr:spPr>
        <a:xfrm>
          <a:off x="47117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4673FBB0-B54A-4E3A-953E-931DFA658946}"/>
            </a:ext>
          </a:extLst>
        </xdr:cNvPr>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667D60F5-44F2-46F9-8EFF-E1E00EC3CC77}"/>
            </a:ext>
          </a:extLst>
        </xdr:cNvPr>
        <xdr:cNvSpPr/>
      </xdr:nvSpPr>
      <xdr:spPr>
        <a:xfrm>
          <a:off x="3238500" y="540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6026CAA7-C02F-4807-9135-6EC4B97A2340}"/>
            </a:ext>
          </a:extLst>
        </xdr:cNvPr>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D44036F3-D8AB-4BAB-A705-F2C18CE83041}"/>
            </a:ext>
          </a:extLst>
        </xdr:cNvPr>
        <xdr:cNvSpPr/>
      </xdr:nvSpPr>
      <xdr:spPr>
        <a:xfrm>
          <a:off x="1714500" y="534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E2E72DB-5979-4C3C-B7EB-FB0D5CD552C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4F8F5EA-0D64-4DC1-B097-7419EC2FA54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7891BB5-2A44-4D3C-9A27-B12A50DC776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696087F-9B67-4016-9804-D074E6E03DB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1326323-2C95-406B-A91E-05381BACDC0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71882</xdr:rowOff>
    </xdr:from>
    <xdr:to>
      <xdr:col>23</xdr:col>
      <xdr:colOff>136525</xdr:colOff>
      <xdr:row>30</xdr:row>
      <xdr:rowOff>2032</xdr:rowOff>
    </xdr:to>
    <xdr:sp macro="" textlink="">
      <xdr:nvSpPr>
        <xdr:cNvPr id="89" name="楕円 88">
          <a:extLst>
            <a:ext uri="{FF2B5EF4-FFF2-40B4-BE49-F238E27FC236}">
              <a16:creationId xmlns:a16="http://schemas.microsoft.com/office/drawing/2014/main" id="{71A1A064-9E8E-46CC-BA1D-9444295D901D}"/>
            </a:ext>
          </a:extLst>
        </xdr:cNvPr>
        <xdr:cNvSpPr/>
      </xdr:nvSpPr>
      <xdr:spPr>
        <a:xfrm>
          <a:off x="4711700" y="504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94759</xdr:rowOff>
    </xdr:from>
    <xdr:ext cx="405111" cy="259045"/>
    <xdr:sp macro="" textlink="">
      <xdr:nvSpPr>
        <xdr:cNvPr id="90" name="有形固定資産減価償却率該当値テキスト">
          <a:extLst>
            <a:ext uri="{FF2B5EF4-FFF2-40B4-BE49-F238E27FC236}">
              <a16:creationId xmlns:a16="http://schemas.microsoft.com/office/drawing/2014/main" id="{426790A8-44F4-43F8-8089-B1A1464DC8D9}"/>
            </a:ext>
          </a:extLst>
        </xdr:cNvPr>
        <xdr:cNvSpPr txBox="1"/>
      </xdr:nvSpPr>
      <xdr:spPr>
        <a:xfrm>
          <a:off x="4813300" y="4895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50292</xdr:rowOff>
    </xdr:from>
    <xdr:to>
      <xdr:col>19</xdr:col>
      <xdr:colOff>187325</xdr:colOff>
      <xdr:row>29</xdr:row>
      <xdr:rowOff>151892</xdr:rowOff>
    </xdr:to>
    <xdr:sp macro="" textlink="">
      <xdr:nvSpPr>
        <xdr:cNvPr id="91" name="楕円 90">
          <a:extLst>
            <a:ext uri="{FF2B5EF4-FFF2-40B4-BE49-F238E27FC236}">
              <a16:creationId xmlns:a16="http://schemas.microsoft.com/office/drawing/2014/main" id="{6D6B85E2-908A-49D0-8406-F3A4A047660F}"/>
            </a:ext>
          </a:extLst>
        </xdr:cNvPr>
        <xdr:cNvSpPr/>
      </xdr:nvSpPr>
      <xdr:spPr>
        <a:xfrm>
          <a:off x="4000500" y="50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101092</xdr:rowOff>
    </xdr:from>
    <xdr:to>
      <xdr:col>23</xdr:col>
      <xdr:colOff>85725</xdr:colOff>
      <xdr:row>29</xdr:row>
      <xdr:rowOff>122682</xdr:rowOff>
    </xdr:to>
    <xdr:cxnSp macro="">
      <xdr:nvCxnSpPr>
        <xdr:cNvPr id="92" name="直線コネクタ 91">
          <a:extLst>
            <a:ext uri="{FF2B5EF4-FFF2-40B4-BE49-F238E27FC236}">
              <a16:creationId xmlns:a16="http://schemas.microsoft.com/office/drawing/2014/main" id="{704293D2-D2A3-424A-B4C0-C47DBC3D5BEC}"/>
            </a:ext>
          </a:extLst>
        </xdr:cNvPr>
        <xdr:cNvCxnSpPr/>
      </xdr:nvCxnSpPr>
      <xdr:spPr>
        <a:xfrm>
          <a:off x="4051300" y="507314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11430</xdr:rowOff>
    </xdr:from>
    <xdr:to>
      <xdr:col>15</xdr:col>
      <xdr:colOff>187325</xdr:colOff>
      <xdr:row>29</xdr:row>
      <xdr:rowOff>113030</xdr:rowOff>
    </xdr:to>
    <xdr:sp macro="" textlink="">
      <xdr:nvSpPr>
        <xdr:cNvPr id="93" name="楕円 92">
          <a:extLst>
            <a:ext uri="{FF2B5EF4-FFF2-40B4-BE49-F238E27FC236}">
              <a16:creationId xmlns:a16="http://schemas.microsoft.com/office/drawing/2014/main" id="{93D88B64-21E1-4B0A-8061-9ED4A3E32E1A}"/>
            </a:ext>
          </a:extLst>
        </xdr:cNvPr>
        <xdr:cNvSpPr/>
      </xdr:nvSpPr>
      <xdr:spPr>
        <a:xfrm>
          <a:off x="3238500" y="49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101092</xdr:rowOff>
    </xdr:to>
    <xdr:cxnSp macro="">
      <xdr:nvCxnSpPr>
        <xdr:cNvPr id="94" name="直線コネクタ 93">
          <a:extLst>
            <a:ext uri="{FF2B5EF4-FFF2-40B4-BE49-F238E27FC236}">
              <a16:creationId xmlns:a16="http://schemas.microsoft.com/office/drawing/2014/main" id="{5A34D14D-3B52-4A72-B9A7-8BC0CCEE45FF}"/>
            </a:ext>
          </a:extLst>
        </xdr:cNvPr>
        <xdr:cNvCxnSpPr/>
      </xdr:nvCxnSpPr>
      <xdr:spPr>
        <a:xfrm>
          <a:off x="3289300" y="503428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146177</xdr:rowOff>
    </xdr:from>
    <xdr:to>
      <xdr:col>11</xdr:col>
      <xdr:colOff>187325</xdr:colOff>
      <xdr:row>29</xdr:row>
      <xdr:rowOff>76327</xdr:rowOff>
    </xdr:to>
    <xdr:sp macro="" textlink="">
      <xdr:nvSpPr>
        <xdr:cNvPr id="95" name="楕円 94">
          <a:extLst>
            <a:ext uri="{FF2B5EF4-FFF2-40B4-BE49-F238E27FC236}">
              <a16:creationId xmlns:a16="http://schemas.microsoft.com/office/drawing/2014/main" id="{4E3FD563-8170-4D2D-A8AD-82EC30D0A1CD}"/>
            </a:ext>
          </a:extLst>
        </xdr:cNvPr>
        <xdr:cNvSpPr/>
      </xdr:nvSpPr>
      <xdr:spPr>
        <a:xfrm>
          <a:off x="2476500" y="49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25527</xdr:rowOff>
    </xdr:from>
    <xdr:to>
      <xdr:col>15</xdr:col>
      <xdr:colOff>136525</xdr:colOff>
      <xdr:row>29</xdr:row>
      <xdr:rowOff>62230</xdr:rowOff>
    </xdr:to>
    <xdr:cxnSp macro="">
      <xdr:nvCxnSpPr>
        <xdr:cNvPr id="96" name="直線コネクタ 95">
          <a:extLst>
            <a:ext uri="{FF2B5EF4-FFF2-40B4-BE49-F238E27FC236}">
              <a16:creationId xmlns:a16="http://schemas.microsoft.com/office/drawing/2014/main" id="{2A534C8A-EC74-4EC5-AF96-CF7EF0C7644A}"/>
            </a:ext>
          </a:extLst>
        </xdr:cNvPr>
        <xdr:cNvCxnSpPr/>
      </xdr:nvCxnSpPr>
      <xdr:spPr>
        <a:xfrm>
          <a:off x="2527300" y="499757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156972</xdr:rowOff>
    </xdr:from>
    <xdr:to>
      <xdr:col>7</xdr:col>
      <xdr:colOff>187325</xdr:colOff>
      <xdr:row>29</xdr:row>
      <xdr:rowOff>87122</xdr:rowOff>
    </xdr:to>
    <xdr:sp macro="" textlink="">
      <xdr:nvSpPr>
        <xdr:cNvPr id="97" name="楕円 96">
          <a:extLst>
            <a:ext uri="{FF2B5EF4-FFF2-40B4-BE49-F238E27FC236}">
              <a16:creationId xmlns:a16="http://schemas.microsoft.com/office/drawing/2014/main" id="{E6D42D51-1801-45BD-A42A-61A5203E2CCA}"/>
            </a:ext>
          </a:extLst>
        </xdr:cNvPr>
        <xdr:cNvSpPr/>
      </xdr:nvSpPr>
      <xdr:spPr>
        <a:xfrm>
          <a:off x="1714500" y="49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25527</xdr:rowOff>
    </xdr:from>
    <xdr:to>
      <xdr:col>11</xdr:col>
      <xdr:colOff>136525</xdr:colOff>
      <xdr:row>29</xdr:row>
      <xdr:rowOff>36322</xdr:rowOff>
    </xdr:to>
    <xdr:cxnSp macro="">
      <xdr:nvCxnSpPr>
        <xdr:cNvPr id="98" name="直線コネクタ 97">
          <a:extLst>
            <a:ext uri="{FF2B5EF4-FFF2-40B4-BE49-F238E27FC236}">
              <a16:creationId xmlns:a16="http://schemas.microsoft.com/office/drawing/2014/main" id="{83F0C22C-48ED-485B-90B5-6A22CC000134}"/>
            </a:ext>
          </a:extLst>
        </xdr:cNvPr>
        <xdr:cNvCxnSpPr/>
      </xdr:nvCxnSpPr>
      <xdr:spPr>
        <a:xfrm flipV="1">
          <a:off x="1765300" y="499757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DA791C72-70AE-4C6F-97D1-F30E151599CE}"/>
            </a:ext>
          </a:extLst>
        </xdr:cNvPr>
        <xdr:cNvSpPr txBox="1"/>
      </xdr:nvSpPr>
      <xdr:spPr>
        <a:xfrm>
          <a:off x="38360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7D8E6890-4A06-4ACE-80F6-DD705D1E00E7}"/>
            </a:ext>
          </a:extLst>
        </xdr:cNvPr>
        <xdr:cNvSpPr txBox="1"/>
      </xdr:nvSpPr>
      <xdr:spPr>
        <a:xfrm>
          <a:off x="3086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E4EF24EA-27CC-4ECE-937B-4AEF9E3BB745}"/>
            </a:ext>
          </a:extLst>
        </xdr:cNvPr>
        <xdr:cNvSpPr txBox="1"/>
      </xdr:nvSpPr>
      <xdr:spPr>
        <a:xfrm>
          <a:off x="2324744" y="546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FCF5B01E-7FA4-4F7C-BEF7-B3E4F88F2473}"/>
            </a:ext>
          </a:extLst>
        </xdr:cNvPr>
        <xdr:cNvSpPr txBox="1"/>
      </xdr:nvSpPr>
      <xdr:spPr>
        <a:xfrm>
          <a:off x="1562744" y="543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168419</xdr:rowOff>
    </xdr:from>
    <xdr:ext cx="405111" cy="259045"/>
    <xdr:sp macro="" textlink="">
      <xdr:nvSpPr>
        <xdr:cNvPr id="103" name="n_1mainValue有形固定資産減価償却率">
          <a:extLst>
            <a:ext uri="{FF2B5EF4-FFF2-40B4-BE49-F238E27FC236}">
              <a16:creationId xmlns:a16="http://schemas.microsoft.com/office/drawing/2014/main" id="{D7AE9EE8-B6C6-4546-9E92-A3CBA89756A3}"/>
            </a:ext>
          </a:extLst>
        </xdr:cNvPr>
        <xdr:cNvSpPr txBox="1"/>
      </xdr:nvSpPr>
      <xdr:spPr>
        <a:xfrm>
          <a:off x="3836044" y="4797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129557</xdr:rowOff>
    </xdr:from>
    <xdr:ext cx="405111" cy="259045"/>
    <xdr:sp macro="" textlink="">
      <xdr:nvSpPr>
        <xdr:cNvPr id="104" name="n_2mainValue有形固定資産減価償却率">
          <a:extLst>
            <a:ext uri="{FF2B5EF4-FFF2-40B4-BE49-F238E27FC236}">
              <a16:creationId xmlns:a16="http://schemas.microsoft.com/office/drawing/2014/main" id="{B4C1AF6E-5AF9-4F1B-88AF-19D23210AE1D}"/>
            </a:ext>
          </a:extLst>
        </xdr:cNvPr>
        <xdr:cNvSpPr txBox="1"/>
      </xdr:nvSpPr>
      <xdr:spPr>
        <a:xfrm>
          <a:off x="30867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105" name="n_3mainValue有形固定資産減価償却率">
          <a:extLst>
            <a:ext uri="{FF2B5EF4-FFF2-40B4-BE49-F238E27FC236}">
              <a16:creationId xmlns:a16="http://schemas.microsoft.com/office/drawing/2014/main" id="{468E7FF9-E0B6-4488-8EF2-F6B3499DAA39}"/>
            </a:ext>
          </a:extLst>
        </xdr:cNvPr>
        <xdr:cNvSpPr txBox="1"/>
      </xdr:nvSpPr>
      <xdr:spPr>
        <a:xfrm>
          <a:off x="23247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106" name="n_4mainValue有形固定資産減価償却率">
          <a:extLst>
            <a:ext uri="{FF2B5EF4-FFF2-40B4-BE49-F238E27FC236}">
              <a16:creationId xmlns:a16="http://schemas.microsoft.com/office/drawing/2014/main" id="{900014B3-A6D9-47FE-9516-CEC4FEAA2C7A}"/>
            </a:ext>
          </a:extLst>
        </xdr:cNvPr>
        <xdr:cNvSpPr txBox="1"/>
      </xdr:nvSpPr>
      <xdr:spPr>
        <a:xfrm>
          <a:off x="1562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6BD8ABB5-2F10-4A3C-A3C5-21C297E6A9D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FF18C33-E19E-435B-9EA3-20F2DB1F7D0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DC66993F-E3A0-474F-BC2F-6C7ECA141F7D}"/>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F6DA051C-41A6-4FDB-BD2A-28FE2D86222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5776925-82D0-4554-9FB1-00AA0DF4558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E2820A7F-61C1-4F08-A2C6-056AAFECFC7D}"/>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5EC2783-D8C0-4CC6-9AAC-01BDC6CB71F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3AE172EE-F93F-4356-A0B9-52775F87F4C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C7D551EF-C65A-42D7-9FB5-B0A43A9101E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CE2C251F-9A05-43CE-95B7-821F86C6CF5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C9179B2C-F89B-4BD1-9708-F07C77955B5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F1DDBD50-2708-416B-98B5-74ADD8876B6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043687A-9FD5-4552-9732-6B8698AD8BC9}"/>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穀類乾燥調整施設の整備をはじめ、苫前・古丹別両小学校の改築事業、保育園・保育所園舎の改築等により発行した過疎対策事業債が多大であることから、類似団体平均を上回っている。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今後においては地方債現在高の縮小に向け、減債基金を活用した繰上償還の実施を進めるものとする。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3D6F846-56B1-49EF-A546-8387F31D604D}"/>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B356171A-96B9-4966-9415-1C972B9BE636}"/>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27962F2A-28A6-44F7-B145-7E5DECF61FEA}"/>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3DDE6ABD-B318-4EB1-A812-DF782A6C435F}"/>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7686F00D-313D-4242-8B8D-3C8DD2CFC58D}"/>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E2112913-E5D2-47B1-A881-56F6236B45EE}"/>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340B4F16-C2D0-461D-BA0D-5777301614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2E989406-BCC6-4758-AC80-9C020FA94571}"/>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CB7B6FCA-DF3E-4469-AA04-D15BA431754F}"/>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90422022-4674-4889-B478-9CF1778C508A}"/>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E7C38B61-E38E-49B1-8786-C0A1E12C842C}"/>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42B4140B-BABA-4F08-954B-3A3A2D17A0D7}"/>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61EE166C-C6A8-42E2-A19A-78936A4034A5}"/>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D4737C14-F2F9-4E42-B8E8-0E15DAA2E648}"/>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ADB43CEB-BEFB-4EE8-B864-615D4F3CC713}"/>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16A8257D-6F17-40C4-82AC-F4C5A6D765E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1E5E48A-8760-49E2-8226-55621C74B054}"/>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D0A53AF6-379F-41D4-A14B-96ED678B46A5}"/>
            </a:ext>
          </a:extLst>
        </xdr:cNvPr>
        <xdr:cNvCxnSpPr/>
      </xdr:nvCxnSpPr>
      <xdr:spPr>
        <a:xfrm flipV="1">
          <a:off x="14793595"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328EBF2E-C0FE-465F-B643-2236582B4CCF}"/>
            </a:ext>
          </a:extLst>
        </xdr:cNvPr>
        <xdr:cNvSpPr txBox="1"/>
      </xdr:nvSpPr>
      <xdr:spPr>
        <a:xfrm>
          <a:off x="14846300"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5AD9FA76-6B89-4AEA-A005-537C906B8525}"/>
            </a:ext>
          </a:extLst>
        </xdr:cNvPr>
        <xdr:cNvCxnSpPr/>
      </xdr:nvCxnSpPr>
      <xdr:spPr>
        <a:xfrm>
          <a:off x="14706600" y="58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C41F8D65-4E72-4BF4-A4C5-F3A148BF229B}"/>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322E2A94-38C7-46A6-A023-1FFF0D068854}"/>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a:extLst>
            <a:ext uri="{FF2B5EF4-FFF2-40B4-BE49-F238E27FC236}">
              <a16:creationId xmlns:a16="http://schemas.microsoft.com/office/drawing/2014/main" id="{9F8B02CB-8464-4172-94C4-3C0001D85653}"/>
            </a:ext>
          </a:extLst>
        </xdr:cNvPr>
        <xdr:cNvSpPr txBox="1"/>
      </xdr:nvSpPr>
      <xdr:spPr>
        <a:xfrm>
          <a:off x="14846300" y="4588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52E33E33-4F7F-46A1-B450-F85A062E2A35}"/>
            </a:ext>
          </a:extLst>
        </xdr:cNvPr>
        <xdr:cNvSpPr/>
      </xdr:nvSpPr>
      <xdr:spPr>
        <a:xfrm>
          <a:off x="14744700" y="47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9268A1C3-0A5B-4F79-9B77-7A278D700C9B}"/>
            </a:ext>
          </a:extLst>
        </xdr:cNvPr>
        <xdr:cNvSpPr/>
      </xdr:nvSpPr>
      <xdr:spPr>
        <a:xfrm>
          <a:off x="14033500" y="47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2D586784-FFB2-48AA-943B-1BFE989F8BF8}"/>
            </a:ext>
          </a:extLst>
        </xdr:cNvPr>
        <xdr:cNvSpPr/>
      </xdr:nvSpPr>
      <xdr:spPr>
        <a:xfrm>
          <a:off x="13271500" y="47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243F6D7D-9EF8-4535-A004-F3E7CA0BA8D8}"/>
            </a:ext>
          </a:extLst>
        </xdr:cNvPr>
        <xdr:cNvSpPr/>
      </xdr:nvSpPr>
      <xdr:spPr>
        <a:xfrm>
          <a:off x="12509500" y="46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E284C50A-AC1A-4396-9549-A7073DA179E5}"/>
            </a:ext>
          </a:extLst>
        </xdr:cNvPr>
        <xdr:cNvSpPr/>
      </xdr:nvSpPr>
      <xdr:spPr>
        <a:xfrm>
          <a:off x="11747500" y="468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09DEE7C-404F-4DAE-911E-A279414CA3C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243C0B9-14D0-4118-B7BF-247B10844565}"/>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5793355-EB61-4B0B-AAAB-08F85798A3B5}"/>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DACE0BC-0542-4B04-BB51-CDD6B9E09F7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7F16D8B-F5A6-4BCC-87AC-865118DA7DD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155085</xdr:rowOff>
    </xdr:from>
    <xdr:to>
      <xdr:col>76</xdr:col>
      <xdr:colOff>73025</xdr:colOff>
      <xdr:row>28</xdr:row>
      <xdr:rowOff>85235</xdr:rowOff>
    </xdr:to>
    <xdr:sp macro="" textlink="">
      <xdr:nvSpPr>
        <xdr:cNvPr id="153" name="楕円 152">
          <a:extLst>
            <a:ext uri="{FF2B5EF4-FFF2-40B4-BE49-F238E27FC236}">
              <a16:creationId xmlns:a16="http://schemas.microsoft.com/office/drawing/2014/main" id="{1678E125-BC31-42BE-BEB8-C2E5CE939A2F}"/>
            </a:ext>
          </a:extLst>
        </xdr:cNvPr>
        <xdr:cNvSpPr/>
      </xdr:nvSpPr>
      <xdr:spPr>
        <a:xfrm>
          <a:off x="14744700" y="478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133512</xdr:rowOff>
    </xdr:from>
    <xdr:ext cx="469744" cy="259045"/>
    <xdr:sp macro="" textlink="">
      <xdr:nvSpPr>
        <xdr:cNvPr id="154" name="債務償還比率該当値テキスト">
          <a:extLst>
            <a:ext uri="{FF2B5EF4-FFF2-40B4-BE49-F238E27FC236}">
              <a16:creationId xmlns:a16="http://schemas.microsoft.com/office/drawing/2014/main" id="{B5F017F3-3FDB-4EAA-B8D6-A412C425B593}"/>
            </a:ext>
          </a:extLst>
        </xdr:cNvPr>
        <xdr:cNvSpPr txBox="1"/>
      </xdr:nvSpPr>
      <xdr:spPr>
        <a:xfrm>
          <a:off x="14846300" y="476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138636</xdr:rowOff>
    </xdr:from>
    <xdr:to>
      <xdr:col>72</xdr:col>
      <xdr:colOff>123825</xdr:colOff>
      <xdr:row>28</xdr:row>
      <xdr:rowOff>68786</xdr:rowOff>
    </xdr:to>
    <xdr:sp macro="" textlink="">
      <xdr:nvSpPr>
        <xdr:cNvPr id="155" name="楕円 154">
          <a:extLst>
            <a:ext uri="{FF2B5EF4-FFF2-40B4-BE49-F238E27FC236}">
              <a16:creationId xmlns:a16="http://schemas.microsoft.com/office/drawing/2014/main" id="{954FD508-0564-4D3D-B22A-740766644B13}"/>
            </a:ext>
          </a:extLst>
        </xdr:cNvPr>
        <xdr:cNvSpPr/>
      </xdr:nvSpPr>
      <xdr:spPr>
        <a:xfrm>
          <a:off x="14033500" y="47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17986</xdr:rowOff>
    </xdr:from>
    <xdr:to>
      <xdr:col>76</xdr:col>
      <xdr:colOff>22225</xdr:colOff>
      <xdr:row>28</xdr:row>
      <xdr:rowOff>34435</xdr:rowOff>
    </xdr:to>
    <xdr:cxnSp macro="">
      <xdr:nvCxnSpPr>
        <xdr:cNvPr id="156" name="直線コネクタ 155">
          <a:extLst>
            <a:ext uri="{FF2B5EF4-FFF2-40B4-BE49-F238E27FC236}">
              <a16:creationId xmlns:a16="http://schemas.microsoft.com/office/drawing/2014/main" id="{0E2F8567-5A49-4AD1-93CD-4F5EC7A1B20C}"/>
            </a:ext>
          </a:extLst>
        </xdr:cNvPr>
        <xdr:cNvCxnSpPr/>
      </xdr:nvCxnSpPr>
      <xdr:spPr>
        <a:xfrm>
          <a:off x="14084300" y="4818586"/>
          <a:ext cx="711200" cy="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39255</xdr:rowOff>
    </xdr:from>
    <xdr:to>
      <xdr:col>68</xdr:col>
      <xdr:colOff>123825</xdr:colOff>
      <xdr:row>28</xdr:row>
      <xdr:rowOff>140855</xdr:rowOff>
    </xdr:to>
    <xdr:sp macro="" textlink="">
      <xdr:nvSpPr>
        <xdr:cNvPr id="157" name="楕円 156">
          <a:extLst>
            <a:ext uri="{FF2B5EF4-FFF2-40B4-BE49-F238E27FC236}">
              <a16:creationId xmlns:a16="http://schemas.microsoft.com/office/drawing/2014/main" id="{108882B7-29A5-4566-9D1B-A8C380E44723}"/>
            </a:ext>
          </a:extLst>
        </xdr:cNvPr>
        <xdr:cNvSpPr/>
      </xdr:nvSpPr>
      <xdr:spPr>
        <a:xfrm>
          <a:off x="13271500" y="483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17986</xdr:rowOff>
    </xdr:from>
    <xdr:to>
      <xdr:col>72</xdr:col>
      <xdr:colOff>73025</xdr:colOff>
      <xdr:row>28</xdr:row>
      <xdr:rowOff>90055</xdr:rowOff>
    </xdr:to>
    <xdr:cxnSp macro="">
      <xdr:nvCxnSpPr>
        <xdr:cNvPr id="158" name="直線コネクタ 157">
          <a:extLst>
            <a:ext uri="{FF2B5EF4-FFF2-40B4-BE49-F238E27FC236}">
              <a16:creationId xmlns:a16="http://schemas.microsoft.com/office/drawing/2014/main" id="{9A17CAE7-3F0C-4A12-BC2C-8CE44E6B97B9}"/>
            </a:ext>
          </a:extLst>
        </xdr:cNvPr>
        <xdr:cNvCxnSpPr/>
      </xdr:nvCxnSpPr>
      <xdr:spPr>
        <a:xfrm flipV="1">
          <a:off x="13322300" y="4818586"/>
          <a:ext cx="762000" cy="7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41928</xdr:rowOff>
    </xdr:from>
    <xdr:to>
      <xdr:col>64</xdr:col>
      <xdr:colOff>123825</xdr:colOff>
      <xdr:row>28</xdr:row>
      <xdr:rowOff>143528</xdr:rowOff>
    </xdr:to>
    <xdr:sp macro="" textlink="">
      <xdr:nvSpPr>
        <xdr:cNvPr id="159" name="楕円 158">
          <a:extLst>
            <a:ext uri="{FF2B5EF4-FFF2-40B4-BE49-F238E27FC236}">
              <a16:creationId xmlns:a16="http://schemas.microsoft.com/office/drawing/2014/main" id="{D0ADD89C-4B18-4EF5-9375-AB292B72C980}"/>
            </a:ext>
          </a:extLst>
        </xdr:cNvPr>
        <xdr:cNvSpPr/>
      </xdr:nvSpPr>
      <xdr:spPr>
        <a:xfrm>
          <a:off x="12509500" y="48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90055</xdr:rowOff>
    </xdr:from>
    <xdr:to>
      <xdr:col>68</xdr:col>
      <xdr:colOff>73025</xdr:colOff>
      <xdr:row>28</xdr:row>
      <xdr:rowOff>92728</xdr:rowOff>
    </xdr:to>
    <xdr:cxnSp macro="">
      <xdr:nvCxnSpPr>
        <xdr:cNvPr id="160" name="直線コネクタ 159">
          <a:extLst>
            <a:ext uri="{FF2B5EF4-FFF2-40B4-BE49-F238E27FC236}">
              <a16:creationId xmlns:a16="http://schemas.microsoft.com/office/drawing/2014/main" id="{DBAC15BC-DA73-45E6-938E-8DD153E6D9EC}"/>
            </a:ext>
          </a:extLst>
        </xdr:cNvPr>
        <xdr:cNvCxnSpPr/>
      </xdr:nvCxnSpPr>
      <xdr:spPr>
        <a:xfrm flipV="1">
          <a:off x="12560300" y="4890655"/>
          <a:ext cx="762000" cy="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118074</xdr:rowOff>
    </xdr:from>
    <xdr:to>
      <xdr:col>60</xdr:col>
      <xdr:colOff>123825</xdr:colOff>
      <xdr:row>28</xdr:row>
      <xdr:rowOff>48224</xdr:rowOff>
    </xdr:to>
    <xdr:sp macro="" textlink="">
      <xdr:nvSpPr>
        <xdr:cNvPr id="161" name="楕円 160">
          <a:extLst>
            <a:ext uri="{FF2B5EF4-FFF2-40B4-BE49-F238E27FC236}">
              <a16:creationId xmlns:a16="http://schemas.microsoft.com/office/drawing/2014/main" id="{9A2A817F-4553-415F-B615-CD5234EA2024}"/>
            </a:ext>
          </a:extLst>
        </xdr:cNvPr>
        <xdr:cNvSpPr/>
      </xdr:nvSpPr>
      <xdr:spPr>
        <a:xfrm>
          <a:off x="11747500" y="47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168874</xdr:rowOff>
    </xdr:from>
    <xdr:to>
      <xdr:col>64</xdr:col>
      <xdr:colOff>73025</xdr:colOff>
      <xdr:row>28</xdr:row>
      <xdr:rowOff>92728</xdr:rowOff>
    </xdr:to>
    <xdr:cxnSp macro="">
      <xdr:nvCxnSpPr>
        <xdr:cNvPr id="162" name="直線コネクタ 161">
          <a:extLst>
            <a:ext uri="{FF2B5EF4-FFF2-40B4-BE49-F238E27FC236}">
              <a16:creationId xmlns:a16="http://schemas.microsoft.com/office/drawing/2014/main" id="{16804B64-7349-4901-80C6-FE5AAECCEDFB}"/>
            </a:ext>
          </a:extLst>
        </xdr:cNvPr>
        <xdr:cNvCxnSpPr/>
      </xdr:nvCxnSpPr>
      <xdr:spPr>
        <a:xfrm>
          <a:off x="11798300" y="4798024"/>
          <a:ext cx="7620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3" name="n_1aveValue債務償還比率">
          <a:extLst>
            <a:ext uri="{FF2B5EF4-FFF2-40B4-BE49-F238E27FC236}">
              <a16:creationId xmlns:a16="http://schemas.microsoft.com/office/drawing/2014/main" id="{608E11DA-2386-4F4E-8BA4-3265E7CC42C1}"/>
            </a:ext>
          </a:extLst>
        </xdr:cNvPr>
        <xdr:cNvSpPr txBox="1"/>
      </xdr:nvSpPr>
      <xdr:spPr>
        <a:xfrm>
          <a:off x="13836727" y="4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4" name="n_2aveValue債務償還比率">
          <a:extLst>
            <a:ext uri="{FF2B5EF4-FFF2-40B4-BE49-F238E27FC236}">
              <a16:creationId xmlns:a16="http://schemas.microsoft.com/office/drawing/2014/main" id="{A37EFC27-DAC7-4318-83C1-20EDB0819478}"/>
            </a:ext>
          </a:extLst>
        </xdr:cNvPr>
        <xdr:cNvSpPr txBox="1"/>
      </xdr:nvSpPr>
      <xdr:spPr>
        <a:xfrm>
          <a:off x="13087427" y="44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a:extLst>
            <a:ext uri="{FF2B5EF4-FFF2-40B4-BE49-F238E27FC236}">
              <a16:creationId xmlns:a16="http://schemas.microsoft.com/office/drawing/2014/main" id="{465EA5E8-A76D-4621-8170-49EB5433D8D9}"/>
            </a:ext>
          </a:extLst>
        </xdr:cNvPr>
        <xdr:cNvSpPr txBox="1"/>
      </xdr:nvSpPr>
      <xdr:spPr>
        <a:xfrm>
          <a:off x="12325427" y="4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6" name="n_4aveValue債務償還比率">
          <a:extLst>
            <a:ext uri="{FF2B5EF4-FFF2-40B4-BE49-F238E27FC236}">
              <a16:creationId xmlns:a16="http://schemas.microsoft.com/office/drawing/2014/main" id="{C079F548-3CB4-4B72-A648-2DF74EB3391E}"/>
            </a:ext>
          </a:extLst>
        </xdr:cNvPr>
        <xdr:cNvSpPr txBox="1"/>
      </xdr:nvSpPr>
      <xdr:spPr>
        <a:xfrm>
          <a:off x="11563427" y="4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59913</xdr:rowOff>
    </xdr:from>
    <xdr:ext cx="469744" cy="259045"/>
    <xdr:sp macro="" textlink="">
      <xdr:nvSpPr>
        <xdr:cNvPr id="167" name="n_1mainValue債務償還比率">
          <a:extLst>
            <a:ext uri="{FF2B5EF4-FFF2-40B4-BE49-F238E27FC236}">
              <a16:creationId xmlns:a16="http://schemas.microsoft.com/office/drawing/2014/main" id="{EF5EBBE0-BA25-4C2D-815C-393294D2C604}"/>
            </a:ext>
          </a:extLst>
        </xdr:cNvPr>
        <xdr:cNvSpPr txBox="1"/>
      </xdr:nvSpPr>
      <xdr:spPr>
        <a:xfrm>
          <a:off x="13836727" y="486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131982</xdr:rowOff>
    </xdr:from>
    <xdr:ext cx="469744" cy="259045"/>
    <xdr:sp macro="" textlink="">
      <xdr:nvSpPr>
        <xdr:cNvPr id="168" name="n_2mainValue債務償還比率">
          <a:extLst>
            <a:ext uri="{FF2B5EF4-FFF2-40B4-BE49-F238E27FC236}">
              <a16:creationId xmlns:a16="http://schemas.microsoft.com/office/drawing/2014/main" id="{C3B76219-7A0A-44F8-B8DF-648007C74A8E}"/>
            </a:ext>
          </a:extLst>
        </xdr:cNvPr>
        <xdr:cNvSpPr txBox="1"/>
      </xdr:nvSpPr>
      <xdr:spPr>
        <a:xfrm>
          <a:off x="13087427" y="493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134655</xdr:rowOff>
    </xdr:from>
    <xdr:ext cx="469744" cy="259045"/>
    <xdr:sp macro="" textlink="">
      <xdr:nvSpPr>
        <xdr:cNvPr id="169" name="n_3mainValue債務償還比率">
          <a:extLst>
            <a:ext uri="{FF2B5EF4-FFF2-40B4-BE49-F238E27FC236}">
              <a16:creationId xmlns:a16="http://schemas.microsoft.com/office/drawing/2014/main" id="{0E782A31-6B7B-4C10-8DD5-E494EBDACEBC}"/>
            </a:ext>
          </a:extLst>
        </xdr:cNvPr>
        <xdr:cNvSpPr txBox="1"/>
      </xdr:nvSpPr>
      <xdr:spPr>
        <a:xfrm>
          <a:off x="12325427" y="49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39351</xdr:rowOff>
    </xdr:from>
    <xdr:ext cx="469744" cy="259045"/>
    <xdr:sp macro="" textlink="">
      <xdr:nvSpPr>
        <xdr:cNvPr id="170" name="n_4mainValue債務償還比率">
          <a:extLst>
            <a:ext uri="{FF2B5EF4-FFF2-40B4-BE49-F238E27FC236}">
              <a16:creationId xmlns:a16="http://schemas.microsoft.com/office/drawing/2014/main" id="{F034B01D-D249-4CD1-B126-A1A97D2BB771}"/>
            </a:ext>
          </a:extLst>
        </xdr:cNvPr>
        <xdr:cNvSpPr txBox="1"/>
      </xdr:nvSpPr>
      <xdr:spPr>
        <a:xfrm>
          <a:off x="11563427" y="483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1FA119CE-F56E-49B3-AF12-FA7AB5D0DD6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7BBF35C5-EDFE-4E16-9725-FACBB18A112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D108A98E-1330-4FF4-A9F5-87CBEBF463A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2B6BAF39-FE2B-492C-BC58-55E1CE9B3182}"/>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37E51AE7-D8EF-480D-9111-AE84371734E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67A1EDE6-7645-4CC5-AD1C-CE20B8685EA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ECE2DF-E886-4A29-91CA-29034938A8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D06D667-C659-4F44-B4D0-75CCCF8FA8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1D2BCD-6A33-404F-9300-DC25D8CC68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CF4ACF-2884-46A8-8112-E9A9A1F173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476DA2-4283-4AF9-886C-037376D2861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74DAE7F-5B9A-45F7-9FDB-D126A28D84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594B1D-FB81-409E-A566-C3971929AF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E6251F-0707-4C16-B4BC-6E3A72FFB9C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601441-C41D-47D7-A249-EEF56970EC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C2D93D-3522-4CB2-8CFF-535B6A32748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2,986
2,959
454.60
6,245,630
6,075,283
53,466
2,739,211
5,369,013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743F5FC-43EF-43CD-9A9C-BA155F24403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80197E-B389-41FF-9BCC-4567871F97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1F6768-0703-4395-8EA8-52C5FD327F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4304E52-4BD0-4DB2-A938-50609D542B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2CCBAC-2939-4EB8-8605-7D9F881EEB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33443D1-1733-4787-B132-3E3688A86EE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74FF1C-3E42-46DA-BDE1-1ED942E894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8CC869F-643F-4379-BCE5-69693001A4F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8326F1-0DE5-410F-8504-3051CCC4857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40B345-8740-4AEE-8F02-FB0D660680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6B21572-0B41-44EB-916C-D64432BF88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65AAEA-01AF-4CBA-9CC6-43F54180382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827FE0-65ED-4581-A081-B8939152742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9E2577-188E-4671-B721-1D1D4A0E2C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25065B-1CC1-47E8-A3A8-F876F2820B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84180D-78C2-4B77-BF02-D1CDBED3180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14B103D-B37C-46CD-9F04-6E62A0766AB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BD23B97-7552-4DDA-BE90-A9C25FFB3B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5B6C61-28F4-40D8-9372-C7EEFC6088D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B7B787E-214D-4C8B-9C0A-BEEA9A73332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71D0CAD-4250-44AD-B914-1339B574571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0E2DB21-43F5-4D44-8169-E7170A1B22D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E269A25-A8CE-4EE3-B618-265EBFCEE82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74CB7B4-0107-414C-AE5A-95A371156F2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63403EA-9614-42B0-86E3-612DD99262F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9F1E077-7A58-4AEA-8648-2E0E85CDA4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95EECD6-2E8D-4C4A-B5BD-B02FCDAE0F5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0673FF-DA29-40F1-9400-C0227C53B6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24B34F8-B7BA-41E1-894D-4FEA7CA958D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5B4E200-CB0C-4282-AA58-190E6EEDDFB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71C12A4-16FF-48AA-A60D-EE1F26D05D4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934C72-EE17-4D07-920A-5BDB17782BC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01402A4-F222-488E-8211-A9ED81F8516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874CE05-AF26-4B85-BE32-9A0711BCC28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5032ABF-15E7-469A-913E-3CAFEEF0759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EC5C1EF-40EF-4F37-B126-F7AA4FBC7A9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DDC8076-9861-4B37-9E13-6DB83B15CC9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B86C9C6-AC6E-491E-8FF6-12E1148B1DD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EE58C90-05D7-42D8-A259-5A81EA59C77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A05782C-0DD1-440F-8431-CDE149102DC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B52A9F6-D73D-4894-B593-76CFDA8C6C6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B1832F0-6F6A-4F20-AF97-C757F6EB8C3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B6CEF57-8513-464D-8082-62C9B2FAC53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E7064BC-D0A0-48FD-A2C3-274E2CCA7B1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78C58B6-B520-419E-9A19-58275E501B9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338F5AC-8FC9-4AFB-B797-F73FA1057D1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8CCC6670-2F74-4BA5-A447-B396776FC24F}"/>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1D55D838-F5E0-475B-BDAD-8492C5CDF8CC}"/>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7DD9474D-7178-4FF6-B62D-E8B435AECE8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40C333F-77D8-44E3-B1FB-28994F96B44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1ADC8A4-361C-4434-8E46-B9B433D6B2D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A7B3DF0-01AF-484F-A154-F1EC614C8FFC}"/>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30149F01-37BC-4D2F-B1F0-E7908A603C93}"/>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6DA3C159-D6DD-4141-A16A-96B3205E7BEC}"/>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CEBCCE65-3CFD-40E0-9BF5-843E481CFBF5}"/>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D098774C-422A-4179-9F8D-C29DDA94A552}"/>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FA5F66C8-88A4-4F83-913B-721A4D5D85FD}"/>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22608EE-98CC-4ED1-A364-EFF6280E6E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102BF1F-B638-4281-882E-85B636CBEB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B1A6325-6B5B-468F-B5D5-0E9F910E3F6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BB57774-19A0-44EB-BEF4-0BC2EF02764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BDCAE74-A906-40BA-82D2-A3FB7DD5D9F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74386</xdr:rowOff>
    </xdr:from>
    <xdr:to>
      <xdr:col>24</xdr:col>
      <xdr:colOff>114300</xdr:colOff>
      <xdr:row>37</xdr:row>
      <xdr:rowOff>4536</xdr:rowOff>
    </xdr:to>
    <xdr:sp macro="" textlink="">
      <xdr:nvSpPr>
        <xdr:cNvPr id="74" name="楕円 73">
          <a:extLst>
            <a:ext uri="{FF2B5EF4-FFF2-40B4-BE49-F238E27FC236}">
              <a16:creationId xmlns:a16="http://schemas.microsoft.com/office/drawing/2014/main" id="{3A773AFD-AB7F-418C-ACC1-6929BF1E9794}"/>
            </a:ext>
          </a:extLst>
        </xdr:cNvPr>
        <xdr:cNvSpPr/>
      </xdr:nvSpPr>
      <xdr:spPr>
        <a:xfrm>
          <a:off x="4584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97263</xdr:rowOff>
    </xdr:from>
    <xdr:ext cx="405111" cy="259045"/>
    <xdr:sp macro="" textlink="">
      <xdr:nvSpPr>
        <xdr:cNvPr id="75" name="【道路】&#10;有形固定資産減価償却率該当値テキスト">
          <a:extLst>
            <a:ext uri="{FF2B5EF4-FFF2-40B4-BE49-F238E27FC236}">
              <a16:creationId xmlns:a16="http://schemas.microsoft.com/office/drawing/2014/main" id="{7EC71A75-473C-4A72-9E6D-4739A906941D}"/>
            </a:ext>
          </a:extLst>
        </xdr:cNvPr>
        <xdr:cNvSpPr txBox="1"/>
      </xdr:nvSpPr>
      <xdr:spPr>
        <a:xfrm>
          <a:off x="4673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6" name="楕円 75">
          <a:extLst>
            <a:ext uri="{FF2B5EF4-FFF2-40B4-BE49-F238E27FC236}">
              <a16:creationId xmlns:a16="http://schemas.microsoft.com/office/drawing/2014/main" id="{A345A0D1-B781-475B-ABB1-E1D19E0911A4}"/>
            </a:ext>
          </a:extLst>
        </xdr:cNvPr>
        <xdr:cNvSpPr/>
      </xdr:nvSpPr>
      <xdr:spPr>
        <a:xfrm>
          <a:off x="3746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94161</xdr:rowOff>
    </xdr:from>
    <xdr:to>
      <xdr:col>24</xdr:col>
      <xdr:colOff>63500</xdr:colOff>
      <xdr:row>36</xdr:row>
      <xdr:rowOff>125186</xdr:rowOff>
    </xdr:to>
    <xdr:cxnSp macro="">
      <xdr:nvCxnSpPr>
        <xdr:cNvPr id="77" name="直線コネクタ 76">
          <a:extLst>
            <a:ext uri="{FF2B5EF4-FFF2-40B4-BE49-F238E27FC236}">
              <a16:creationId xmlns:a16="http://schemas.microsoft.com/office/drawing/2014/main" id="{25084A42-D03F-44D3-A1FA-73A3C022005B}"/>
            </a:ext>
          </a:extLst>
        </xdr:cNvPr>
        <xdr:cNvCxnSpPr/>
      </xdr:nvCxnSpPr>
      <xdr:spPr>
        <a:xfrm>
          <a:off x="3797300" y="626636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xdr:rowOff>
    </xdr:from>
    <xdr:to>
      <xdr:col>15</xdr:col>
      <xdr:colOff>101600</xdr:colOff>
      <xdr:row>36</xdr:row>
      <xdr:rowOff>113937</xdr:rowOff>
    </xdr:to>
    <xdr:sp macro="" textlink="">
      <xdr:nvSpPr>
        <xdr:cNvPr id="78" name="楕円 77">
          <a:extLst>
            <a:ext uri="{FF2B5EF4-FFF2-40B4-BE49-F238E27FC236}">
              <a16:creationId xmlns:a16="http://schemas.microsoft.com/office/drawing/2014/main" id="{1524F31E-1531-4716-81B8-125734425BFD}"/>
            </a:ext>
          </a:extLst>
        </xdr:cNvPr>
        <xdr:cNvSpPr/>
      </xdr:nvSpPr>
      <xdr:spPr>
        <a:xfrm>
          <a:off x="2857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63137</xdr:rowOff>
    </xdr:from>
    <xdr:to>
      <xdr:col>19</xdr:col>
      <xdr:colOff>177800</xdr:colOff>
      <xdr:row>36</xdr:row>
      <xdr:rowOff>94161</xdr:rowOff>
    </xdr:to>
    <xdr:cxnSp macro="">
      <xdr:nvCxnSpPr>
        <xdr:cNvPr id="79" name="直線コネクタ 78">
          <a:extLst>
            <a:ext uri="{FF2B5EF4-FFF2-40B4-BE49-F238E27FC236}">
              <a16:creationId xmlns:a16="http://schemas.microsoft.com/office/drawing/2014/main" id="{9AC31843-A312-45F2-84A2-9D1E8C20AD0A}"/>
            </a:ext>
          </a:extLst>
        </xdr:cNvPr>
        <xdr:cNvCxnSpPr/>
      </xdr:nvCxnSpPr>
      <xdr:spPr>
        <a:xfrm>
          <a:off x="2908300" y="623533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80" name="楕円 79">
          <a:extLst>
            <a:ext uri="{FF2B5EF4-FFF2-40B4-BE49-F238E27FC236}">
              <a16:creationId xmlns:a16="http://schemas.microsoft.com/office/drawing/2014/main" id="{DAA47D5B-A28F-4C13-812F-797DD469956D}"/>
            </a:ext>
          </a:extLst>
        </xdr:cNvPr>
        <xdr:cNvSpPr/>
      </xdr:nvSpPr>
      <xdr:spPr>
        <a:xfrm>
          <a:off x="196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63137</xdr:rowOff>
    </xdr:to>
    <xdr:cxnSp macro="">
      <xdr:nvCxnSpPr>
        <xdr:cNvPr id="81" name="直線コネクタ 80">
          <a:extLst>
            <a:ext uri="{FF2B5EF4-FFF2-40B4-BE49-F238E27FC236}">
              <a16:creationId xmlns:a16="http://schemas.microsoft.com/office/drawing/2014/main" id="{1A21EBB2-5FAF-43DC-830D-DE69935AA106}"/>
            </a:ext>
          </a:extLst>
        </xdr:cNvPr>
        <xdr:cNvCxnSpPr/>
      </xdr:nvCxnSpPr>
      <xdr:spPr>
        <a:xfrm>
          <a:off x="2019300" y="62026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118473</xdr:rowOff>
    </xdr:from>
    <xdr:to>
      <xdr:col>6</xdr:col>
      <xdr:colOff>38100</xdr:colOff>
      <xdr:row>36</xdr:row>
      <xdr:rowOff>48623</xdr:rowOff>
    </xdr:to>
    <xdr:sp macro="" textlink="">
      <xdr:nvSpPr>
        <xdr:cNvPr id="82" name="楕円 81">
          <a:extLst>
            <a:ext uri="{FF2B5EF4-FFF2-40B4-BE49-F238E27FC236}">
              <a16:creationId xmlns:a16="http://schemas.microsoft.com/office/drawing/2014/main" id="{52AC080F-C59B-4FB1-8ECF-96F2C1210083}"/>
            </a:ext>
          </a:extLst>
        </xdr:cNvPr>
        <xdr:cNvSpPr/>
      </xdr:nvSpPr>
      <xdr:spPr>
        <a:xfrm>
          <a:off x="1079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169273</xdr:rowOff>
    </xdr:from>
    <xdr:to>
      <xdr:col>10</xdr:col>
      <xdr:colOff>114300</xdr:colOff>
      <xdr:row>36</xdr:row>
      <xdr:rowOff>30480</xdr:rowOff>
    </xdr:to>
    <xdr:cxnSp macro="">
      <xdr:nvCxnSpPr>
        <xdr:cNvPr id="83" name="直線コネクタ 82">
          <a:extLst>
            <a:ext uri="{FF2B5EF4-FFF2-40B4-BE49-F238E27FC236}">
              <a16:creationId xmlns:a16="http://schemas.microsoft.com/office/drawing/2014/main" id="{B4B3E17B-13B6-4071-82B6-005C7D82992F}"/>
            </a:ext>
          </a:extLst>
        </xdr:cNvPr>
        <xdr:cNvCxnSpPr/>
      </xdr:nvCxnSpPr>
      <xdr:spPr>
        <a:xfrm>
          <a:off x="1130300" y="61700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E07805D4-5336-41BA-8604-676D830B6EC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AE1897A5-CF8D-4A28-A01F-95135B99A52A}"/>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57F45078-8960-4205-95CC-66CB7562B11F}"/>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4C9865A5-9D76-4529-9473-2F50B4A2D87B}"/>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161488</xdr:rowOff>
    </xdr:from>
    <xdr:ext cx="405111" cy="259045"/>
    <xdr:sp macro="" textlink="">
      <xdr:nvSpPr>
        <xdr:cNvPr id="88" name="n_1mainValue【道路】&#10;有形固定資産減価償却率">
          <a:extLst>
            <a:ext uri="{FF2B5EF4-FFF2-40B4-BE49-F238E27FC236}">
              <a16:creationId xmlns:a16="http://schemas.microsoft.com/office/drawing/2014/main" id="{23A7F882-C0D7-4D5E-A655-F14D66F742C9}"/>
            </a:ext>
          </a:extLst>
        </xdr:cNvPr>
        <xdr:cNvSpPr txBox="1"/>
      </xdr:nvSpPr>
      <xdr:spPr>
        <a:xfrm>
          <a:off x="3582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9" name="n_2mainValue【道路】&#10;有形固定資産減価償却率">
          <a:extLst>
            <a:ext uri="{FF2B5EF4-FFF2-40B4-BE49-F238E27FC236}">
              <a16:creationId xmlns:a16="http://schemas.microsoft.com/office/drawing/2014/main" id="{8E849663-AE39-40F7-A4CA-ED29AA5D8EC5}"/>
            </a:ext>
          </a:extLst>
        </xdr:cNvPr>
        <xdr:cNvSpPr txBox="1"/>
      </xdr:nvSpPr>
      <xdr:spPr>
        <a:xfrm>
          <a:off x="2705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90" name="n_3mainValue【道路】&#10;有形固定資産減価償却率">
          <a:extLst>
            <a:ext uri="{FF2B5EF4-FFF2-40B4-BE49-F238E27FC236}">
              <a16:creationId xmlns:a16="http://schemas.microsoft.com/office/drawing/2014/main" id="{BC6F6F87-36CC-4C55-A617-E59DBE65B993}"/>
            </a:ext>
          </a:extLst>
        </xdr:cNvPr>
        <xdr:cNvSpPr txBox="1"/>
      </xdr:nvSpPr>
      <xdr:spPr>
        <a:xfrm>
          <a:off x="1816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65150</xdr:rowOff>
    </xdr:from>
    <xdr:ext cx="405111" cy="259045"/>
    <xdr:sp macro="" textlink="">
      <xdr:nvSpPr>
        <xdr:cNvPr id="91" name="n_4mainValue【道路】&#10;有形固定資産減価償却率">
          <a:extLst>
            <a:ext uri="{FF2B5EF4-FFF2-40B4-BE49-F238E27FC236}">
              <a16:creationId xmlns:a16="http://schemas.microsoft.com/office/drawing/2014/main" id="{9F1D6185-65BB-4D7E-9FC2-501A6FC8E116}"/>
            </a:ext>
          </a:extLst>
        </xdr:cNvPr>
        <xdr:cNvSpPr txBox="1"/>
      </xdr:nvSpPr>
      <xdr:spPr>
        <a:xfrm>
          <a:off x="927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B5B66CF-3541-4747-923E-1707EACC51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22FC400-659F-49A7-A339-E2BA6D6B78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1E4D552-D080-4C34-A013-2FDED87FAC4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1E42AE4-511D-427B-8F75-0D0550028C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4B284F9-D06A-4977-9348-AECB3AAF4E9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66EF8E0-157C-4B0E-A670-BD1127E335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26CAFC3-9958-4D68-9C94-BC4F7D1EBE0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C4392EC-C623-42E7-A081-443AD4211B1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E108B1E-DDBA-4518-9113-A1FE99E43A5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A6B3128-8DEC-44C0-AE34-0603E9B365D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1CF6F61-53E8-4CAD-A057-FA615DB079F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73120A7-5B7D-4F1B-AB97-8A4D0869DE0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97018AB-F181-4CAE-B448-220AFB1575D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7018ED9D-CF95-41F4-A869-921D5F6F857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9404302-6493-416F-8F99-17073DE4DF2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FB5F5B42-B0C7-47C5-8D31-437A0B81413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DBDEDC9-D740-4223-878D-744E7345879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1ED20F9-A4E2-4703-A010-64B764D6B18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98E9130-0922-47B9-98B1-74406CB4888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BA30DA3F-954D-40D7-857C-6AF2C957464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02CF5FA-E22C-4928-A59F-52AAFE690AA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690BF566-C549-4C03-B165-2E710201B34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42E6773-6F6A-4823-B9BA-41D2CF609C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3930653-AC59-435B-BC87-9DED1D3143CB}"/>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712B8BBA-B8E3-4270-94E1-3DB88FDCA24D}"/>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7362668-B7A9-4F21-BBCB-B4A61BB66FFE}"/>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8BFAFAF6-7B2D-4EC1-9D15-361E4C30C698}"/>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88D80664-226E-4E11-B050-F7C241773D67}"/>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7965F156-0594-4748-BAA0-B14ADFCA49B2}"/>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3902EFCB-F824-495F-8D02-BE56EA0F7B81}"/>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FAC667D7-2166-4ED6-9F90-5CA1E6369401}"/>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9AD44695-7DEB-454A-A9C7-1D70329C0C4B}"/>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10DB6CEC-F7A2-45D0-BEAA-DE7A28071C45}"/>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70B316EF-E261-473E-BE37-C0ACF9244277}"/>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5CFEA0B-E1D0-44BD-A14E-E4FC577747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E440934-C582-4418-B21B-CCF887A27A9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5003C8E-12B2-4244-9860-9C402FAEF9F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C941799-10D5-44CD-8882-A62609A8BED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3E5BC86-E68B-4DF6-B0C8-4614161E22A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18207</xdr:rowOff>
    </xdr:from>
    <xdr:to>
      <xdr:col>55</xdr:col>
      <xdr:colOff>50800</xdr:colOff>
      <xdr:row>41</xdr:row>
      <xdr:rowOff>119807</xdr:rowOff>
    </xdr:to>
    <xdr:sp macro="" textlink="">
      <xdr:nvSpPr>
        <xdr:cNvPr id="131" name="楕円 130">
          <a:extLst>
            <a:ext uri="{FF2B5EF4-FFF2-40B4-BE49-F238E27FC236}">
              <a16:creationId xmlns:a16="http://schemas.microsoft.com/office/drawing/2014/main" id="{D618B4FC-0FF5-4E0C-B011-4E0C022C38FE}"/>
            </a:ext>
          </a:extLst>
        </xdr:cNvPr>
        <xdr:cNvSpPr/>
      </xdr:nvSpPr>
      <xdr:spPr>
        <a:xfrm>
          <a:off x="10426700" y="70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168084</xdr:rowOff>
    </xdr:from>
    <xdr:ext cx="534377" cy="259045"/>
    <xdr:sp macro="" textlink="">
      <xdr:nvSpPr>
        <xdr:cNvPr id="132" name="【道路】&#10;一人当たり延長該当値テキスト">
          <a:extLst>
            <a:ext uri="{FF2B5EF4-FFF2-40B4-BE49-F238E27FC236}">
              <a16:creationId xmlns:a16="http://schemas.microsoft.com/office/drawing/2014/main" id="{51D9AA8A-D9B4-4377-9448-80B2CAC8BE45}"/>
            </a:ext>
          </a:extLst>
        </xdr:cNvPr>
        <xdr:cNvSpPr txBox="1"/>
      </xdr:nvSpPr>
      <xdr:spPr>
        <a:xfrm>
          <a:off x="10515600" y="702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20428</xdr:rowOff>
    </xdr:from>
    <xdr:to>
      <xdr:col>50</xdr:col>
      <xdr:colOff>165100</xdr:colOff>
      <xdr:row>41</xdr:row>
      <xdr:rowOff>122028</xdr:rowOff>
    </xdr:to>
    <xdr:sp macro="" textlink="">
      <xdr:nvSpPr>
        <xdr:cNvPr id="133" name="楕円 132">
          <a:extLst>
            <a:ext uri="{FF2B5EF4-FFF2-40B4-BE49-F238E27FC236}">
              <a16:creationId xmlns:a16="http://schemas.microsoft.com/office/drawing/2014/main" id="{ECBE9BB7-D416-48CE-95AB-6FC4FF575515}"/>
            </a:ext>
          </a:extLst>
        </xdr:cNvPr>
        <xdr:cNvSpPr/>
      </xdr:nvSpPr>
      <xdr:spPr>
        <a:xfrm>
          <a:off x="9588500" y="70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69007</xdr:rowOff>
    </xdr:from>
    <xdr:to>
      <xdr:col>55</xdr:col>
      <xdr:colOff>0</xdr:colOff>
      <xdr:row>41</xdr:row>
      <xdr:rowOff>71228</xdr:rowOff>
    </xdr:to>
    <xdr:cxnSp macro="">
      <xdr:nvCxnSpPr>
        <xdr:cNvPr id="134" name="直線コネクタ 133">
          <a:extLst>
            <a:ext uri="{FF2B5EF4-FFF2-40B4-BE49-F238E27FC236}">
              <a16:creationId xmlns:a16="http://schemas.microsoft.com/office/drawing/2014/main" id="{84788AEF-F18D-4B75-BCFE-C1EF51B26584}"/>
            </a:ext>
          </a:extLst>
        </xdr:cNvPr>
        <xdr:cNvCxnSpPr/>
      </xdr:nvCxnSpPr>
      <xdr:spPr>
        <a:xfrm flipV="1">
          <a:off x="9639300" y="7098457"/>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23434</xdr:rowOff>
    </xdr:from>
    <xdr:to>
      <xdr:col>46</xdr:col>
      <xdr:colOff>38100</xdr:colOff>
      <xdr:row>41</xdr:row>
      <xdr:rowOff>125034</xdr:rowOff>
    </xdr:to>
    <xdr:sp macro="" textlink="">
      <xdr:nvSpPr>
        <xdr:cNvPr id="135" name="楕円 134">
          <a:extLst>
            <a:ext uri="{FF2B5EF4-FFF2-40B4-BE49-F238E27FC236}">
              <a16:creationId xmlns:a16="http://schemas.microsoft.com/office/drawing/2014/main" id="{D00172F8-5C55-47EC-BE5C-DAC52588B190}"/>
            </a:ext>
          </a:extLst>
        </xdr:cNvPr>
        <xdr:cNvSpPr/>
      </xdr:nvSpPr>
      <xdr:spPr>
        <a:xfrm>
          <a:off x="8699500" y="70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71228</xdr:rowOff>
    </xdr:from>
    <xdr:to>
      <xdr:col>50</xdr:col>
      <xdr:colOff>114300</xdr:colOff>
      <xdr:row>41</xdr:row>
      <xdr:rowOff>74234</xdr:rowOff>
    </xdr:to>
    <xdr:cxnSp macro="">
      <xdr:nvCxnSpPr>
        <xdr:cNvPr id="136" name="直線コネクタ 135">
          <a:extLst>
            <a:ext uri="{FF2B5EF4-FFF2-40B4-BE49-F238E27FC236}">
              <a16:creationId xmlns:a16="http://schemas.microsoft.com/office/drawing/2014/main" id="{A5D7A609-002D-44DE-9979-0514176E5904}"/>
            </a:ext>
          </a:extLst>
        </xdr:cNvPr>
        <xdr:cNvCxnSpPr/>
      </xdr:nvCxnSpPr>
      <xdr:spPr>
        <a:xfrm flipV="1">
          <a:off x="8750300" y="7100678"/>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21617</xdr:rowOff>
    </xdr:from>
    <xdr:to>
      <xdr:col>41</xdr:col>
      <xdr:colOff>101600</xdr:colOff>
      <xdr:row>41</xdr:row>
      <xdr:rowOff>123217</xdr:rowOff>
    </xdr:to>
    <xdr:sp macro="" textlink="">
      <xdr:nvSpPr>
        <xdr:cNvPr id="137" name="楕円 136">
          <a:extLst>
            <a:ext uri="{FF2B5EF4-FFF2-40B4-BE49-F238E27FC236}">
              <a16:creationId xmlns:a16="http://schemas.microsoft.com/office/drawing/2014/main" id="{68B32951-3781-4EE1-9DA1-EF8467246F6A}"/>
            </a:ext>
          </a:extLst>
        </xdr:cNvPr>
        <xdr:cNvSpPr/>
      </xdr:nvSpPr>
      <xdr:spPr>
        <a:xfrm>
          <a:off x="7810500" y="70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72417</xdr:rowOff>
    </xdr:from>
    <xdr:to>
      <xdr:col>45</xdr:col>
      <xdr:colOff>177800</xdr:colOff>
      <xdr:row>41</xdr:row>
      <xdr:rowOff>74234</xdr:rowOff>
    </xdr:to>
    <xdr:cxnSp macro="">
      <xdr:nvCxnSpPr>
        <xdr:cNvPr id="138" name="直線コネクタ 137">
          <a:extLst>
            <a:ext uri="{FF2B5EF4-FFF2-40B4-BE49-F238E27FC236}">
              <a16:creationId xmlns:a16="http://schemas.microsoft.com/office/drawing/2014/main" id="{32D799F4-BAE2-4CEF-BBA0-FC2267C4B42A}"/>
            </a:ext>
          </a:extLst>
        </xdr:cNvPr>
        <xdr:cNvCxnSpPr/>
      </xdr:nvCxnSpPr>
      <xdr:spPr>
        <a:xfrm>
          <a:off x="7861300" y="7101867"/>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24148</xdr:rowOff>
    </xdr:from>
    <xdr:to>
      <xdr:col>36</xdr:col>
      <xdr:colOff>165100</xdr:colOff>
      <xdr:row>41</xdr:row>
      <xdr:rowOff>125748</xdr:rowOff>
    </xdr:to>
    <xdr:sp macro="" textlink="">
      <xdr:nvSpPr>
        <xdr:cNvPr id="139" name="楕円 138">
          <a:extLst>
            <a:ext uri="{FF2B5EF4-FFF2-40B4-BE49-F238E27FC236}">
              <a16:creationId xmlns:a16="http://schemas.microsoft.com/office/drawing/2014/main" id="{9337687B-05B8-4BBD-BB8E-87058A2B7EF7}"/>
            </a:ext>
          </a:extLst>
        </xdr:cNvPr>
        <xdr:cNvSpPr/>
      </xdr:nvSpPr>
      <xdr:spPr>
        <a:xfrm>
          <a:off x="6921500" y="70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72417</xdr:rowOff>
    </xdr:from>
    <xdr:to>
      <xdr:col>41</xdr:col>
      <xdr:colOff>50800</xdr:colOff>
      <xdr:row>41</xdr:row>
      <xdr:rowOff>74948</xdr:rowOff>
    </xdr:to>
    <xdr:cxnSp macro="">
      <xdr:nvCxnSpPr>
        <xdr:cNvPr id="140" name="直線コネクタ 139">
          <a:extLst>
            <a:ext uri="{FF2B5EF4-FFF2-40B4-BE49-F238E27FC236}">
              <a16:creationId xmlns:a16="http://schemas.microsoft.com/office/drawing/2014/main" id="{D554BF02-1BB9-4B4A-8F9A-B9DBA23D3EB3}"/>
            </a:ext>
          </a:extLst>
        </xdr:cNvPr>
        <xdr:cNvCxnSpPr/>
      </xdr:nvCxnSpPr>
      <xdr:spPr>
        <a:xfrm flipV="1">
          <a:off x="6972300" y="7101867"/>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B73452C-F938-4DA1-BDD6-85B0C652F445}"/>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DA7A2E1E-D5A3-4CB8-BB7D-FB68C01C988D}"/>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CA19C90B-1943-4E57-91C0-FF9A40272842}"/>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8BE8E441-1034-4939-8745-48601A208BBD}"/>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113155</xdr:rowOff>
    </xdr:from>
    <xdr:ext cx="534377" cy="259045"/>
    <xdr:sp macro="" textlink="">
      <xdr:nvSpPr>
        <xdr:cNvPr id="145" name="n_1mainValue【道路】&#10;一人当たり延長">
          <a:extLst>
            <a:ext uri="{FF2B5EF4-FFF2-40B4-BE49-F238E27FC236}">
              <a16:creationId xmlns:a16="http://schemas.microsoft.com/office/drawing/2014/main" id="{4FFD55F5-331D-4F33-B15C-21F48D0195C7}"/>
            </a:ext>
          </a:extLst>
        </xdr:cNvPr>
        <xdr:cNvSpPr txBox="1"/>
      </xdr:nvSpPr>
      <xdr:spPr>
        <a:xfrm>
          <a:off x="9359411" y="714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116161</xdr:rowOff>
    </xdr:from>
    <xdr:ext cx="534377" cy="259045"/>
    <xdr:sp macro="" textlink="">
      <xdr:nvSpPr>
        <xdr:cNvPr id="146" name="n_2mainValue【道路】&#10;一人当たり延長">
          <a:extLst>
            <a:ext uri="{FF2B5EF4-FFF2-40B4-BE49-F238E27FC236}">
              <a16:creationId xmlns:a16="http://schemas.microsoft.com/office/drawing/2014/main" id="{6DE832CC-3AD8-4E9C-A5EF-CBD5442CD670}"/>
            </a:ext>
          </a:extLst>
        </xdr:cNvPr>
        <xdr:cNvSpPr txBox="1"/>
      </xdr:nvSpPr>
      <xdr:spPr>
        <a:xfrm>
          <a:off x="8483111" y="714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114344</xdr:rowOff>
    </xdr:from>
    <xdr:ext cx="534377" cy="259045"/>
    <xdr:sp macro="" textlink="">
      <xdr:nvSpPr>
        <xdr:cNvPr id="147" name="n_3mainValue【道路】&#10;一人当たり延長">
          <a:extLst>
            <a:ext uri="{FF2B5EF4-FFF2-40B4-BE49-F238E27FC236}">
              <a16:creationId xmlns:a16="http://schemas.microsoft.com/office/drawing/2014/main" id="{896F0712-B9FC-4E4B-8C15-5B183805DB79}"/>
            </a:ext>
          </a:extLst>
        </xdr:cNvPr>
        <xdr:cNvSpPr txBox="1"/>
      </xdr:nvSpPr>
      <xdr:spPr>
        <a:xfrm>
          <a:off x="7594111" y="71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116875</xdr:rowOff>
    </xdr:from>
    <xdr:ext cx="534377" cy="259045"/>
    <xdr:sp macro="" textlink="">
      <xdr:nvSpPr>
        <xdr:cNvPr id="148" name="n_4mainValue【道路】&#10;一人当たり延長">
          <a:extLst>
            <a:ext uri="{FF2B5EF4-FFF2-40B4-BE49-F238E27FC236}">
              <a16:creationId xmlns:a16="http://schemas.microsoft.com/office/drawing/2014/main" id="{A1E2EABF-0D3F-4852-A052-27CD67C94076}"/>
            </a:ext>
          </a:extLst>
        </xdr:cNvPr>
        <xdr:cNvSpPr txBox="1"/>
      </xdr:nvSpPr>
      <xdr:spPr>
        <a:xfrm>
          <a:off x="6705111" y="71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00C90E3-DB93-4F66-8690-12D861BEF2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F817CE1-ADF9-4211-AA6D-60BE261A79A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B49560D-4710-466D-B94E-24A878F399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3CA2484-0F4B-41D3-B309-CFB63C80B0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5754157-00C4-4095-BC09-0855A6BAA4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E89CA33-E7FE-4C6D-861F-5813A66F9E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4F017B9-79BF-42A5-B157-8A3FBB4161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4725832-AF46-4830-AC3E-EFC565FC463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D949F65-FF2A-475E-9E5B-AE3976DF37A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C8E6F5D-159A-4B44-900A-572AD347A7D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BDF6324-AF48-4509-BC67-CE462B8565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A128E70-B76C-47E1-8770-3DCCC519640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4F14B9E-DC96-445C-94D9-E0B9AC7FCC3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C397E81-735B-4514-A2CE-E40B3DDD9D7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307561C-CA04-46B2-A949-2F78D4D8384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CAD1DBB-6812-44A2-90F7-7038E8FEE47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3EB7EA0-82F3-4D7A-85F3-9B5CC5E8C24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6B85D10-66AD-4CE2-B64F-E3219FFCD21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4E7F127-B241-4990-A559-4A07158DAA8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17649E7-549F-4FBF-9E9B-BE7FDCC9D66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1506A9E-ADFD-43D0-A622-B9F19F3DAB6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0846A65-EF73-40A7-8540-91B9EA9747C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7129FCC-160C-408B-8685-897C1A74787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CE0E124-7F2D-4AEF-B90D-565F5132CAD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5750806-EB82-4F3A-848A-E3B501BFE2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4E0676FB-66CB-4957-A1A3-D8E1CE255022}"/>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438DB77-B5FC-4921-93F1-C9B924FE505E}"/>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9614F5C0-0549-428D-B8BB-1340E6B06DC1}"/>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17FC0C3-B017-44F5-8914-43562AA9BCCE}"/>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9B263ABC-A444-460F-98DB-3E1CA9D64257}"/>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BCE7D46B-ECE7-4C15-847A-16050CFED6B5}"/>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E9600E8E-405C-4768-9D8C-D013A486CFD9}"/>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492BD52F-C7B1-493A-94E0-A3CBBF1FD83D}"/>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9D3FD9FA-972B-4BD5-A846-2B680C0062C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15CFCC67-0E28-4709-92FF-2C071DD9E6AB}"/>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85C4FDF8-BE78-4ACC-9560-2E1D17AFF3BD}"/>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46CFFAB-C324-4D47-8BDB-36FC683C32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77F0225-3CE0-468A-9B71-1A6AB33548D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1839C20-F9AE-445A-A163-353359955B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DB5FC4B-AC5D-4C7C-BCE3-9AAAD5DF990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5A642C5-440F-4CD6-A3FD-C6E7CF14EAE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90" name="楕円 189">
          <a:extLst>
            <a:ext uri="{FF2B5EF4-FFF2-40B4-BE49-F238E27FC236}">
              <a16:creationId xmlns:a16="http://schemas.microsoft.com/office/drawing/2014/main" id="{34491C71-729F-425B-96FF-6DBB802FE7FB}"/>
            </a:ext>
          </a:extLst>
        </xdr:cNvPr>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154957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6F96CB9-1049-4FA2-8C3F-2BDE148E8E96}"/>
            </a:ext>
          </a:extLst>
        </xdr:cNvPr>
        <xdr:cNvSpPr txBox="1"/>
      </xdr:nvSpPr>
      <xdr:spPr>
        <a:xfrm>
          <a:off x="4673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92" name="楕円 191">
          <a:extLst>
            <a:ext uri="{FF2B5EF4-FFF2-40B4-BE49-F238E27FC236}">
              <a16:creationId xmlns:a16="http://schemas.microsoft.com/office/drawing/2014/main" id="{8190EEF6-2034-42C6-A786-B33140DD80D9}"/>
            </a:ext>
          </a:extLst>
        </xdr:cNvPr>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11430</xdr:rowOff>
    </xdr:to>
    <xdr:cxnSp macro="">
      <xdr:nvCxnSpPr>
        <xdr:cNvPr id="193" name="直線コネクタ 192">
          <a:extLst>
            <a:ext uri="{FF2B5EF4-FFF2-40B4-BE49-F238E27FC236}">
              <a16:creationId xmlns:a16="http://schemas.microsoft.com/office/drawing/2014/main" id="{122842FF-8078-4EAD-85F1-5E4A0A12D9EF}"/>
            </a:ext>
          </a:extLst>
        </xdr:cNvPr>
        <xdr:cNvCxnSpPr/>
      </xdr:nvCxnSpPr>
      <xdr:spPr>
        <a:xfrm>
          <a:off x="3797300" y="10298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119017</xdr:rowOff>
    </xdr:from>
    <xdr:to>
      <xdr:col>15</xdr:col>
      <xdr:colOff>101600</xdr:colOff>
      <xdr:row>60</xdr:row>
      <xdr:rowOff>49167</xdr:rowOff>
    </xdr:to>
    <xdr:sp macro="" textlink="">
      <xdr:nvSpPr>
        <xdr:cNvPr id="194" name="楕円 193">
          <a:extLst>
            <a:ext uri="{FF2B5EF4-FFF2-40B4-BE49-F238E27FC236}">
              <a16:creationId xmlns:a16="http://schemas.microsoft.com/office/drawing/2014/main" id="{F451B75A-6DCE-4293-B0A7-F04F5513A8A4}"/>
            </a:ext>
          </a:extLst>
        </xdr:cNvPr>
        <xdr:cNvSpPr/>
      </xdr:nvSpPr>
      <xdr:spPr>
        <a:xfrm>
          <a:off x="2857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169817</xdr:rowOff>
    </xdr:from>
    <xdr:to>
      <xdr:col>19</xdr:col>
      <xdr:colOff>177800</xdr:colOff>
      <xdr:row>60</xdr:row>
      <xdr:rowOff>11430</xdr:rowOff>
    </xdr:to>
    <xdr:cxnSp macro="">
      <xdr:nvCxnSpPr>
        <xdr:cNvPr id="195" name="直線コネクタ 194">
          <a:extLst>
            <a:ext uri="{FF2B5EF4-FFF2-40B4-BE49-F238E27FC236}">
              <a16:creationId xmlns:a16="http://schemas.microsoft.com/office/drawing/2014/main" id="{67191397-90D1-4E02-B76F-CEE27946B1B1}"/>
            </a:ext>
          </a:extLst>
        </xdr:cNvPr>
        <xdr:cNvCxnSpPr/>
      </xdr:nvCxnSpPr>
      <xdr:spPr>
        <a:xfrm>
          <a:off x="2908300" y="102853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91259</xdr:rowOff>
    </xdr:from>
    <xdr:to>
      <xdr:col>10</xdr:col>
      <xdr:colOff>165100</xdr:colOff>
      <xdr:row>60</xdr:row>
      <xdr:rowOff>21409</xdr:rowOff>
    </xdr:to>
    <xdr:sp macro="" textlink="">
      <xdr:nvSpPr>
        <xdr:cNvPr id="196" name="楕円 195">
          <a:extLst>
            <a:ext uri="{FF2B5EF4-FFF2-40B4-BE49-F238E27FC236}">
              <a16:creationId xmlns:a16="http://schemas.microsoft.com/office/drawing/2014/main" id="{D296F50E-DE53-4A6B-8050-D47DDC39EA84}"/>
            </a:ext>
          </a:extLst>
        </xdr:cNvPr>
        <xdr:cNvSpPr/>
      </xdr:nvSpPr>
      <xdr:spPr>
        <a:xfrm>
          <a:off x="1968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142059</xdr:rowOff>
    </xdr:from>
    <xdr:to>
      <xdr:col>15</xdr:col>
      <xdr:colOff>50800</xdr:colOff>
      <xdr:row>59</xdr:row>
      <xdr:rowOff>169817</xdr:rowOff>
    </xdr:to>
    <xdr:cxnSp macro="">
      <xdr:nvCxnSpPr>
        <xdr:cNvPr id="197" name="直線コネクタ 196">
          <a:extLst>
            <a:ext uri="{FF2B5EF4-FFF2-40B4-BE49-F238E27FC236}">
              <a16:creationId xmlns:a16="http://schemas.microsoft.com/office/drawing/2014/main" id="{25A454A9-5DA2-494A-A26D-57B5A21AD72E}"/>
            </a:ext>
          </a:extLst>
        </xdr:cNvPr>
        <xdr:cNvCxnSpPr/>
      </xdr:nvCxnSpPr>
      <xdr:spPr>
        <a:xfrm>
          <a:off x="2019300" y="102576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73297</xdr:rowOff>
    </xdr:from>
    <xdr:to>
      <xdr:col>6</xdr:col>
      <xdr:colOff>38100</xdr:colOff>
      <xdr:row>60</xdr:row>
      <xdr:rowOff>3447</xdr:rowOff>
    </xdr:to>
    <xdr:sp macro="" textlink="">
      <xdr:nvSpPr>
        <xdr:cNvPr id="198" name="楕円 197">
          <a:extLst>
            <a:ext uri="{FF2B5EF4-FFF2-40B4-BE49-F238E27FC236}">
              <a16:creationId xmlns:a16="http://schemas.microsoft.com/office/drawing/2014/main" id="{92633F0D-A62F-4BB8-8083-8FB2D65238D0}"/>
            </a:ext>
          </a:extLst>
        </xdr:cNvPr>
        <xdr:cNvSpPr/>
      </xdr:nvSpPr>
      <xdr:spPr>
        <a:xfrm>
          <a:off x="1079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124097</xdr:rowOff>
    </xdr:from>
    <xdr:to>
      <xdr:col>10</xdr:col>
      <xdr:colOff>114300</xdr:colOff>
      <xdr:row>59</xdr:row>
      <xdr:rowOff>142059</xdr:rowOff>
    </xdr:to>
    <xdr:cxnSp macro="">
      <xdr:nvCxnSpPr>
        <xdr:cNvPr id="199" name="直線コネクタ 198">
          <a:extLst>
            <a:ext uri="{FF2B5EF4-FFF2-40B4-BE49-F238E27FC236}">
              <a16:creationId xmlns:a16="http://schemas.microsoft.com/office/drawing/2014/main" id="{A62D07B2-262E-4CBF-B53D-A20028722DDE}"/>
            </a:ext>
          </a:extLst>
        </xdr:cNvPr>
        <xdr:cNvCxnSpPr/>
      </xdr:nvCxnSpPr>
      <xdr:spPr>
        <a:xfrm>
          <a:off x="1130300" y="1023964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49A1BC3-1DF8-486C-AF17-615C7B2DF193}"/>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15C6DAE-18AC-41B1-840A-A7F7874BE01F}"/>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8ABA1C7-1132-44A1-9BDC-5BE0984FBEF7}"/>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3515A8C-4F74-45A8-8189-FBC841F41EE6}"/>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C9455F8-4CCE-45D1-8D32-E520525E0D5D}"/>
            </a:ext>
          </a:extLst>
        </xdr:cNvPr>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65694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ECF43DE-982F-4F37-BDC5-2125C4974F64}"/>
            </a:ext>
          </a:extLst>
        </xdr:cNvPr>
        <xdr:cNvSpPr txBox="1"/>
      </xdr:nvSpPr>
      <xdr:spPr>
        <a:xfrm>
          <a:off x="2705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37936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6DAA2A20-7C7B-4274-94E9-34621C42E5B2}"/>
            </a:ext>
          </a:extLst>
        </xdr:cNvPr>
        <xdr:cNvSpPr txBox="1"/>
      </xdr:nvSpPr>
      <xdr:spPr>
        <a:xfrm>
          <a:off x="1816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19974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935342B5-098D-40CA-BFBB-198BC3F84514}"/>
            </a:ext>
          </a:extLst>
        </xdr:cNvPr>
        <xdr:cNvSpPr txBox="1"/>
      </xdr:nvSpPr>
      <xdr:spPr>
        <a:xfrm>
          <a:off x="927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4E7939E-E0CA-4666-B882-493FD24003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19EAD54-31C7-46FF-997E-468182C4E07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291AC63-77EB-4D46-A8EA-9ABE834E4F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AD4A30F-4940-46B2-91E0-AD890FD5202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87C931A-33D6-447B-9E4C-FD3FDB010B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D430F24-74B9-4B92-93A7-F07D330E0C5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EE604D8-449D-4CF2-8BC0-8F092B2681F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7FB508A-2AD1-4200-95FE-8BA7C45588F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6A814BE-EB48-4D6B-BB47-78F3152073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8E89C8E-4050-43C1-BCF7-28BC9435AD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EFC12AFA-5C30-4476-9A1C-FABF2CCDCA9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CEBAB220-EBD1-43FD-A29B-DE9E67263ED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1C780697-7E73-42A9-828D-29693991469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5DCE666B-FE2A-4820-94F2-E1F9BAD46BC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446FA577-9E2E-441F-B55E-0F016F28E76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B830BD5F-DBBF-449B-8370-3FA4E729C8A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832E0A2-B1CB-48A3-9533-5A6F908B8BC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AD694EBF-9598-4287-838A-E079F8E7024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0F1F167-4842-46A2-ABB9-3397817D09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F0DC67C-C47F-45C6-A8ED-950B0F17815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12123F8E-F728-43CD-9516-20A2767247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DE2C3210-35D3-4C15-A0E5-224E91328DC4}"/>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78324CC8-017D-4ED7-99D6-1E530BEF031D}"/>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87EE804D-A4A8-4C1F-9B3F-40A476AB5AEB}"/>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48680DF1-6C4A-4671-8E8D-56A7FECFEDA6}"/>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3EF0224E-22DC-44BE-9CFE-F6BC4E77B349}"/>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2C5FE0D4-C0C1-4F0F-884A-A346FE70362C}"/>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4004CF9F-7F8A-45E9-8AC5-D740EF90AB13}"/>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76B0C21E-1B90-423D-BF8A-98533E423867}"/>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E9487C9C-AD98-4468-836C-C89AE9F38123}"/>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7352D22E-4700-4FD9-A171-7E7EDD2E633A}"/>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B4BE0285-8990-443A-91AC-69BC20ECF712}"/>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644C1A3-670E-49C0-88C6-05BD5BDAD5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1BE376C-9C9B-4BD4-B9DC-4DDE10A4E52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4B2BC20-EC6D-4B6E-8A9D-35B44597464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A21AA21-B8BF-41B2-8386-CFC30490CA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5CF6CC6-1801-4F4A-A6DD-89189312739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88448</xdr:rowOff>
    </xdr:from>
    <xdr:to>
      <xdr:col>55</xdr:col>
      <xdr:colOff>50800</xdr:colOff>
      <xdr:row>62</xdr:row>
      <xdr:rowOff>18598</xdr:rowOff>
    </xdr:to>
    <xdr:sp macro="" textlink="">
      <xdr:nvSpPr>
        <xdr:cNvPr id="245" name="楕円 244">
          <a:extLst>
            <a:ext uri="{FF2B5EF4-FFF2-40B4-BE49-F238E27FC236}">
              <a16:creationId xmlns:a16="http://schemas.microsoft.com/office/drawing/2014/main" id="{986E9E11-6202-4B04-B9D1-E2B3A60F7EAE}"/>
            </a:ext>
          </a:extLst>
        </xdr:cNvPr>
        <xdr:cNvSpPr/>
      </xdr:nvSpPr>
      <xdr:spPr>
        <a:xfrm>
          <a:off x="10426700" y="105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111325</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99B11777-22A7-41FC-92BE-9DE3921DEC58}"/>
            </a:ext>
          </a:extLst>
        </xdr:cNvPr>
        <xdr:cNvSpPr txBox="1"/>
      </xdr:nvSpPr>
      <xdr:spPr>
        <a:xfrm>
          <a:off x="10515600" y="103983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106418</xdr:rowOff>
    </xdr:from>
    <xdr:to>
      <xdr:col>50</xdr:col>
      <xdr:colOff>165100</xdr:colOff>
      <xdr:row>62</xdr:row>
      <xdr:rowOff>36568</xdr:rowOff>
    </xdr:to>
    <xdr:sp macro="" textlink="">
      <xdr:nvSpPr>
        <xdr:cNvPr id="247" name="楕円 246">
          <a:extLst>
            <a:ext uri="{FF2B5EF4-FFF2-40B4-BE49-F238E27FC236}">
              <a16:creationId xmlns:a16="http://schemas.microsoft.com/office/drawing/2014/main" id="{90DED0E9-3E29-4815-A243-B90958F4AB41}"/>
            </a:ext>
          </a:extLst>
        </xdr:cNvPr>
        <xdr:cNvSpPr/>
      </xdr:nvSpPr>
      <xdr:spPr>
        <a:xfrm>
          <a:off x="9588500" y="105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139248</xdr:rowOff>
    </xdr:from>
    <xdr:to>
      <xdr:col>55</xdr:col>
      <xdr:colOff>0</xdr:colOff>
      <xdr:row>61</xdr:row>
      <xdr:rowOff>157218</xdr:rowOff>
    </xdr:to>
    <xdr:cxnSp macro="">
      <xdr:nvCxnSpPr>
        <xdr:cNvPr id="248" name="直線コネクタ 247">
          <a:extLst>
            <a:ext uri="{FF2B5EF4-FFF2-40B4-BE49-F238E27FC236}">
              <a16:creationId xmlns:a16="http://schemas.microsoft.com/office/drawing/2014/main" id="{70408773-D0D7-4F94-B714-AC8282DE33C9}"/>
            </a:ext>
          </a:extLst>
        </xdr:cNvPr>
        <xdr:cNvCxnSpPr/>
      </xdr:nvCxnSpPr>
      <xdr:spPr>
        <a:xfrm flipV="1">
          <a:off x="9639300" y="10597698"/>
          <a:ext cx="838200" cy="1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119429</xdr:rowOff>
    </xdr:from>
    <xdr:to>
      <xdr:col>46</xdr:col>
      <xdr:colOff>38100</xdr:colOff>
      <xdr:row>62</xdr:row>
      <xdr:rowOff>49579</xdr:rowOff>
    </xdr:to>
    <xdr:sp macro="" textlink="">
      <xdr:nvSpPr>
        <xdr:cNvPr id="249" name="楕円 248">
          <a:extLst>
            <a:ext uri="{FF2B5EF4-FFF2-40B4-BE49-F238E27FC236}">
              <a16:creationId xmlns:a16="http://schemas.microsoft.com/office/drawing/2014/main" id="{5CFB0BCB-3A4D-49B5-8B7D-5CE67332BD71}"/>
            </a:ext>
          </a:extLst>
        </xdr:cNvPr>
        <xdr:cNvSpPr/>
      </xdr:nvSpPr>
      <xdr:spPr>
        <a:xfrm>
          <a:off x="8699500" y="105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157218</xdr:rowOff>
    </xdr:from>
    <xdr:to>
      <xdr:col>50</xdr:col>
      <xdr:colOff>114300</xdr:colOff>
      <xdr:row>61</xdr:row>
      <xdr:rowOff>170229</xdr:rowOff>
    </xdr:to>
    <xdr:cxnSp macro="">
      <xdr:nvCxnSpPr>
        <xdr:cNvPr id="250" name="直線コネクタ 249">
          <a:extLst>
            <a:ext uri="{FF2B5EF4-FFF2-40B4-BE49-F238E27FC236}">
              <a16:creationId xmlns:a16="http://schemas.microsoft.com/office/drawing/2014/main" id="{5603337C-3AFC-4F02-8223-9F477C5C2EBF}"/>
            </a:ext>
          </a:extLst>
        </xdr:cNvPr>
        <xdr:cNvCxnSpPr/>
      </xdr:nvCxnSpPr>
      <xdr:spPr>
        <a:xfrm flipV="1">
          <a:off x="8750300" y="10615668"/>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129452</xdr:rowOff>
    </xdr:from>
    <xdr:to>
      <xdr:col>41</xdr:col>
      <xdr:colOff>101600</xdr:colOff>
      <xdr:row>62</xdr:row>
      <xdr:rowOff>59602</xdr:rowOff>
    </xdr:to>
    <xdr:sp macro="" textlink="">
      <xdr:nvSpPr>
        <xdr:cNvPr id="251" name="楕円 250">
          <a:extLst>
            <a:ext uri="{FF2B5EF4-FFF2-40B4-BE49-F238E27FC236}">
              <a16:creationId xmlns:a16="http://schemas.microsoft.com/office/drawing/2014/main" id="{99D7D81B-7870-4667-94A8-B680999AC430}"/>
            </a:ext>
          </a:extLst>
        </xdr:cNvPr>
        <xdr:cNvSpPr/>
      </xdr:nvSpPr>
      <xdr:spPr>
        <a:xfrm>
          <a:off x="7810500" y="105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170229</xdr:rowOff>
    </xdr:from>
    <xdr:to>
      <xdr:col>45</xdr:col>
      <xdr:colOff>177800</xdr:colOff>
      <xdr:row>62</xdr:row>
      <xdr:rowOff>8802</xdr:rowOff>
    </xdr:to>
    <xdr:cxnSp macro="">
      <xdr:nvCxnSpPr>
        <xdr:cNvPr id="252" name="直線コネクタ 251">
          <a:extLst>
            <a:ext uri="{FF2B5EF4-FFF2-40B4-BE49-F238E27FC236}">
              <a16:creationId xmlns:a16="http://schemas.microsoft.com/office/drawing/2014/main" id="{A2B1125A-1275-40BD-A555-5AC13B2D8693}"/>
            </a:ext>
          </a:extLst>
        </xdr:cNvPr>
        <xdr:cNvCxnSpPr/>
      </xdr:nvCxnSpPr>
      <xdr:spPr>
        <a:xfrm flipV="1">
          <a:off x="7861300" y="10628679"/>
          <a:ext cx="889000" cy="1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139387</xdr:rowOff>
    </xdr:from>
    <xdr:to>
      <xdr:col>36</xdr:col>
      <xdr:colOff>165100</xdr:colOff>
      <xdr:row>62</xdr:row>
      <xdr:rowOff>69537</xdr:rowOff>
    </xdr:to>
    <xdr:sp macro="" textlink="">
      <xdr:nvSpPr>
        <xdr:cNvPr id="253" name="楕円 252">
          <a:extLst>
            <a:ext uri="{FF2B5EF4-FFF2-40B4-BE49-F238E27FC236}">
              <a16:creationId xmlns:a16="http://schemas.microsoft.com/office/drawing/2014/main" id="{4D4A4FB2-42A9-4070-925B-FD0D92C35893}"/>
            </a:ext>
          </a:extLst>
        </xdr:cNvPr>
        <xdr:cNvSpPr/>
      </xdr:nvSpPr>
      <xdr:spPr>
        <a:xfrm>
          <a:off x="6921500" y="1059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8802</xdr:rowOff>
    </xdr:from>
    <xdr:to>
      <xdr:col>41</xdr:col>
      <xdr:colOff>50800</xdr:colOff>
      <xdr:row>62</xdr:row>
      <xdr:rowOff>18737</xdr:rowOff>
    </xdr:to>
    <xdr:cxnSp macro="">
      <xdr:nvCxnSpPr>
        <xdr:cNvPr id="254" name="直線コネクタ 253">
          <a:extLst>
            <a:ext uri="{FF2B5EF4-FFF2-40B4-BE49-F238E27FC236}">
              <a16:creationId xmlns:a16="http://schemas.microsoft.com/office/drawing/2014/main" id="{B5E0048A-8F71-4086-89C0-469710A406A3}"/>
            </a:ext>
          </a:extLst>
        </xdr:cNvPr>
        <xdr:cNvCxnSpPr/>
      </xdr:nvCxnSpPr>
      <xdr:spPr>
        <a:xfrm flipV="1">
          <a:off x="6972300" y="10638702"/>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6360B47A-422D-4C4E-A8D9-EF7FC4DE4D44}"/>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CAD22B1C-D377-4D75-8FFC-1B07680D77BE}"/>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4FEA7795-E6B4-4DBB-8959-736A4272F27A}"/>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C9E62888-8F1D-47C6-9FF9-CECD4CF25B1C}"/>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53095</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616E10C6-0BDC-43BB-8B38-5043870E4703}"/>
            </a:ext>
          </a:extLst>
        </xdr:cNvPr>
        <xdr:cNvSpPr txBox="1"/>
      </xdr:nvSpPr>
      <xdr:spPr>
        <a:xfrm>
          <a:off x="9281505" y="10340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66106</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385CAB0-57B6-4C6D-9E68-B7F32443C7FC}"/>
            </a:ext>
          </a:extLst>
        </xdr:cNvPr>
        <xdr:cNvSpPr txBox="1"/>
      </xdr:nvSpPr>
      <xdr:spPr>
        <a:xfrm>
          <a:off x="8405205" y="103531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76129</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E5560F6C-0A17-4732-8CDA-12BC5E86907E}"/>
            </a:ext>
          </a:extLst>
        </xdr:cNvPr>
        <xdr:cNvSpPr txBox="1"/>
      </xdr:nvSpPr>
      <xdr:spPr>
        <a:xfrm>
          <a:off x="7516205" y="103631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86064</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1436B8EE-3753-4B6C-B3A9-DD2E666B769A}"/>
            </a:ext>
          </a:extLst>
        </xdr:cNvPr>
        <xdr:cNvSpPr txBox="1"/>
      </xdr:nvSpPr>
      <xdr:spPr>
        <a:xfrm>
          <a:off x="6627205" y="10373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1E05027-3F5D-4ED0-96A8-0A744521B9E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31802A8-13F2-46CD-82AA-75C5F9C2D7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4913CE9-3AEC-4195-A193-49946A713DC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93F7769-5389-4D97-A4BA-CE85CAAD51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4E27936-EE72-4EDC-8954-74BF1A69A4D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8A077C3-E0E6-4FFE-A570-9D93B09E1D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86391B88-212C-43DC-85DB-6501A7D5B46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922C95B-E71C-422F-9187-44159FF5AB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89FE28F-7F5F-4718-88CE-4587AEFE041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D9E7CA4-9004-4BB7-BBC0-E46F64D169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15EE0BD-D1EF-4D7A-87F8-E3DD84FE1C5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D714177B-64A2-4384-9098-FD71B0FBA87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960BDE46-7DB1-4CBB-8FEF-08F5651D558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4EBF50B8-601B-4745-99AC-DDFF3AA8239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FC3530F2-DC66-4581-A9E2-70E1EB657C9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98ADB301-833E-4BB3-9E7D-76B2B56DCD9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9C8100B-92C7-499C-AEFD-9970310EA55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2100900D-B59C-4E2D-828F-EF11C889B27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3C98E924-0E44-4505-915B-690664224D8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F4B04FDE-0E3A-4969-8F52-E6F0FD16660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D5960D5-5AFE-40E9-9C6A-1F96957C76E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21EE608-A7F3-4C22-8C8B-58D30456657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374017EC-C1A6-4AA8-8CDF-227ED0F3746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F18A3D7-A666-4758-ADB6-578E98ECF9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24CC1F0B-7E8D-4785-BF2F-288F92CEA23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7DA22AAD-D43B-4550-A5BB-6DD16BA3FDDF}"/>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7EF7BE46-2EE0-4EA9-A7F1-840996EDFF6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70D266E2-CE2C-4D3C-8E7C-8379817EB9F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92D7D6C-9811-47F8-915D-395B9809065C}"/>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24DE95B7-48D3-4CB4-AEB0-C985006CCCEB}"/>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D384E26-19FC-44D5-8986-D6120FEE14C8}"/>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92C3092C-E734-4889-83CC-20B613C092F9}"/>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CFD04F69-1BFE-4424-9D64-A0F369825969}"/>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83A9EDEC-D51A-4AFE-92C4-E5B2633DDAFC}"/>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B8A0F66F-46D1-4C5C-B203-ACF8F7C4273B}"/>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389614D7-88E8-4720-8758-C3B5CDF09D53}"/>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BACE2C4-0B6B-4794-8E56-00D2A5D8FF6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A99CF1E-F14D-4A54-97EB-3BFB82C1EE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8CD1196-3958-40D4-8180-1B9FAF67977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ACFDA25-B6C3-4ABD-9A0B-1D2ED4A250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B5EFC57-95F9-4462-B138-BD876844BEA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129358</xdr:rowOff>
    </xdr:from>
    <xdr:to>
      <xdr:col>24</xdr:col>
      <xdr:colOff>114300</xdr:colOff>
      <xdr:row>83</xdr:row>
      <xdr:rowOff>59508</xdr:rowOff>
    </xdr:to>
    <xdr:sp macro="" textlink="">
      <xdr:nvSpPr>
        <xdr:cNvPr id="304" name="楕円 303">
          <a:extLst>
            <a:ext uri="{FF2B5EF4-FFF2-40B4-BE49-F238E27FC236}">
              <a16:creationId xmlns:a16="http://schemas.microsoft.com/office/drawing/2014/main" id="{12464B94-D061-4F48-B25A-BE11C1129136}"/>
            </a:ext>
          </a:extLst>
        </xdr:cNvPr>
        <xdr:cNvSpPr/>
      </xdr:nvSpPr>
      <xdr:spPr>
        <a:xfrm>
          <a:off x="45847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152235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5C78DCCD-48C2-4EDA-B328-5708206BFB09}"/>
            </a:ext>
          </a:extLst>
        </xdr:cNvPr>
        <xdr:cNvSpPr txBox="1"/>
      </xdr:nvSpPr>
      <xdr:spPr>
        <a:xfrm>
          <a:off x="4673600" y="1403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157118</xdr:rowOff>
    </xdr:from>
    <xdr:to>
      <xdr:col>20</xdr:col>
      <xdr:colOff>38100</xdr:colOff>
      <xdr:row>83</xdr:row>
      <xdr:rowOff>87268</xdr:rowOff>
    </xdr:to>
    <xdr:sp macro="" textlink="">
      <xdr:nvSpPr>
        <xdr:cNvPr id="306" name="楕円 305">
          <a:extLst>
            <a:ext uri="{FF2B5EF4-FFF2-40B4-BE49-F238E27FC236}">
              <a16:creationId xmlns:a16="http://schemas.microsoft.com/office/drawing/2014/main" id="{009A4454-940B-4B01-8108-FAC1BDC6084B}"/>
            </a:ext>
          </a:extLst>
        </xdr:cNvPr>
        <xdr:cNvSpPr/>
      </xdr:nvSpPr>
      <xdr:spPr>
        <a:xfrm>
          <a:off x="3746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8708</xdr:rowOff>
    </xdr:from>
    <xdr:to>
      <xdr:col>24</xdr:col>
      <xdr:colOff>63500</xdr:colOff>
      <xdr:row>83</xdr:row>
      <xdr:rowOff>36468</xdr:rowOff>
    </xdr:to>
    <xdr:cxnSp macro="">
      <xdr:nvCxnSpPr>
        <xdr:cNvPr id="307" name="直線コネクタ 306">
          <a:extLst>
            <a:ext uri="{FF2B5EF4-FFF2-40B4-BE49-F238E27FC236}">
              <a16:creationId xmlns:a16="http://schemas.microsoft.com/office/drawing/2014/main" id="{76641E27-1663-4458-A0E3-9D474D2602FB}"/>
            </a:ext>
          </a:extLst>
        </xdr:cNvPr>
        <xdr:cNvCxnSpPr/>
      </xdr:nvCxnSpPr>
      <xdr:spPr>
        <a:xfrm flipV="1">
          <a:off x="3797300" y="1423905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363</xdr:rowOff>
    </xdr:from>
    <xdr:to>
      <xdr:col>15</xdr:col>
      <xdr:colOff>101600</xdr:colOff>
      <xdr:row>83</xdr:row>
      <xdr:rowOff>101963</xdr:rowOff>
    </xdr:to>
    <xdr:sp macro="" textlink="">
      <xdr:nvSpPr>
        <xdr:cNvPr id="308" name="楕円 307">
          <a:extLst>
            <a:ext uri="{FF2B5EF4-FFF2-40B4-BE49-F238E27FC236}">
              <a16:creationId xmlns:a16="http://schemas.microsoft.com/office/drawing/2014/main" id="{637893E1-9833-408F-A348-B6B1D0C523CC}"/>
            </a:ext>
          </a:extLst>
        </xdr:cNvPr>
        <xdr:cNvSpPr/>
      </xdr:nvSpPr>
      <xdr:spPr>
        <a:xfrm>
          <a:off x="2857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36468</xdr:rowOff>
    </xdr:from>
    <xdr:to>
      <xdr:col>19</xdr:col>
      <xdr:colOff>177800</xdr:colOff>
      <xdr:row>83</xdr:row>
      <xdr:rowOff>51163</xdr:rowOff>
    </xdr:to>
    <xdr:cxnSp macro="">
      <xdr:nvCxnSpPr>
        <xdr:cNvPr id="309" name="直線コネクタ 308">
          <a:extLst>
            <a:ext uri="{FF2B5EF4-FFF2-40B4-BE49-F238E27FC236}">
              <a16:creationId xmlns:a16="http://schemas.microsoft.com/office/drawing/2014/main" id="{73BD95A6-3BEF-4002-A6F6-E680953DF482}"/>
            </a:ext>
          </a:extLst>
        </xdr:cNvPr>
        <xdr:cNvCxnSpPr/>
      </xdr:nvCxnSpPr>
      <xdr:spPr>
        <a:xfrm flipV="1">
          <a:off x="2908300" y="1426681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363</xdr:rowOff>
    </xdr:from>
    <xdr:to>
      <xdr:col>10</xdr:col>
      <xdr:colOff>165100</xdr:colOff>
      <xdr:row>83</xdr:row>
      <xdr:rowOff>101963</xdr:rowOff>
    </xdr:to>
    <xdr:sp macro="" textlink="">
      <xdr:nvSpPr>
        <xdr:cNvPr id="310" name="楕円 309">
          <a:extLst>
            <a:ext uri="{FF2B5EF4-FFF2-40B4-BE49-F238E27FC236}">
              <a16:creationId xmlns:a16="http://schemas.microsoft.com/office/drawing/2014/main" id="{2EDAB5E4-EFB7-44A8-8ACA-C92D92A3928C}"/>
            </a:ext>
          </a:extLst>
        </xdr:cNvPr>
        <xdr:cNvSpPr/>
      </xdr:nvSpPr>
      <xdr:spPr>
        <a:xfrm>
          <a:off x="1968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51163</xdr:rowOff>
    </xdr:from>
    <xdr:to>
      <xdr:col>15</xdr:col>
      <xdr:colOff>50800</xdr:colOff>
      <xdr:row>83</xdr:row>
      <xdr:rowOff>51163</xdr:rowOff>
    </xdr:to>
    <xdr:cxnSp macro="">
      <xdr:nvCxnSpPr>
        <xdr:cNvPr id="311" name="直線コネクタ 310">
          <a:extLst>
            <a:ext uri="{FF2B5EF4-FFF2-40B4-BE49-F238E27FC236}">
              <a16:creationId xmlns:a16="http://schemas.microsoft.com/office/drawing/2014/main" id="{EB9EFD29-A0DF-46EF-A857-4445CCB8CDE9}"/>
            </a:ext>
          </a:extLst>
        </xdr:cNvPr>
        <xdr:cNvCxnSpPr/>
      </xdr:nvCxnSpPr>
      <xdr:spPr>
        <a:xfrm>
          <a:off x="2019300" y="14281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21589</xdr:rowOff>
    </xdr:from>
    <xdr:to>
      <xdr:col>6</xdr:col>
      <xdr:colOff>38100</xdr:colOff>
      <xdr:row>83</xdr:row>
      <xdr:rowOff>123189</xdr:rowOff>
    </xdr:to>
    <xdr:sp macro="" textlink="">
      <xdr:nvSpPr>
        <xdr:cNvPr id="312" name="楕円 311">
          <a:extLst>
            <a:ext uri="{FF2B5EF4-FFF2-40B4-BE49-F238E27FC236}">
              <a16:creationId xmlns:a16="http://schemas.microsoft.com/office/drawing/2014/main" id="{7905C389-70CC-4420-8E1C-31FD36C7C050}"/>
            </a:ext>
          </a:extLst>
        </xdr:cNvPr>
        <xdr:cNvSpPr/>
      </xdr:nvSpPr>
      <xdr:spPr>
        <a:xfrm>
          <a:off x="107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51163</xdr:rowOff>
    </xdr:from>
    <xdr:to>
      <xdr:col>10</xdr:col>
      <xdr:colOff>114300</xdr:colOff>
      <xdr:row>83</xdr:row>
      <xdr:rowOff>72389</xdr:rowOff>
    </xdr:to>
    <xdr:cxnSp macro="">
      <xdr:nvCxnSpPr>
        <xdr:cNvPr id="313" name="直線コネクタ 312">
          <a:extLst>
            <a:ext uri="{FF2B5EF4-FFF2-40B4-BE49-F238E27FC236}">
              <a16:creationId xmlns:a16="http://schemas.microsoft.com/office/drawing/2014/main" id="{64AB5577-3AA6-430A-B799-056FF14BB683}"/>
            </a:ext>
          </a:extLst>
        </xdr:cNvPr>
        <xdr:cNvCxnSpPr/>
      </xdr:nvCxnSpPr>
      <xdr:spPr>
        <a:xfrm flipV="1">
          <a:off x="1130300" y="1428151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D52B18F9-75B3-4972-ADB8-6492F9B9C5E4}"/>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C08C6742-B98A-4616-A606-BE1A223CAEAB}"/>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290F2892-6731-422C-A222-189CC2EF56A4}"/>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CACDDE27-55BA-4E71-B9CF-E2D13F576A6B}"/>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78395</xdr:rowOff>
    </xdr:from>
    <xdr:ext cx="405111" cy="259045"/>
    <xdr:sp macro="" textlink="">
      <xdr:nvSpPr>
        <xdr:cNvPr id="318" name="n_1mainValue【公営住宅】&#10;有形固定資産減価償却率">
          <a:extLst>
            <a:ext uri="{FF2B5EF4-FFF2-40B4-BE49-F238E27FC236}">
              <a16:creationId xmlns:a16="http://schemas.microsoft.com/office/drawing/2014/main" id="{76231C13-496A-4A50-B096-376A82D944B6}"/>
            </a:ext>
          </a:extLst>
        </xdr:cNvPr>
        <xdr:cNvSpPr txBox="1"/>
      </xdr:nvSpPr>
      <xdr:spPr>
        <a:xfrm>
          <a:off x="35820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9" name="n_2mainValue【公営住宅】&#10;有形固定資産減価償却率">
          <a:extLst>
            <a:ext uri="{FF2B5EF4-FFF2-40B4-BE49-F238E27FC236}">
              <a16:creationId xmlns:a16="http://schemas.microsoft.com/office/drawing/2014/main" id="{F513DA05-9999-4E4D-BC06-6D15557E5254}"/>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93090</xdr:rowOff>
    </xdr:from>
    <xdr:ext cx="405111" cy="259045"/>
    <xdr:sp macro="" textlink="">
      <xdr:nvSpPr>
        <xdr:cNvPr id="320" name="n_3mainValue【公営住宅】&#10;有形固定資産減価償却率">
          <a:extLst>
            <a:ext uri="{FF2B5EF4-FFF2-40B4-BE49-F238E27FC236}">
              <a16:creationId xmlns:a16="http://schemas.microsoft.com/office/drawing/2014/main" id="{4747BE54-4C47-4F2D-B3E7-445B4E156CB3}"/>
            </a:ext>
          </a:extLst>
        </xdr:cNvPr>
        <xdr:cNvSpPr txBox="1"/>
      </xdr:nvSpPr>
      <xdr:spPr>
        <a:xfrm>
          <a:off x="1816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114316</xdr:rowOff>
    </xdr:from>
    <xdr:ext cx="405111" cy="259045"/>
    <xdr:sp macro="" textlink="">
      <xdr:nvSpPr>
        <xdr:cNvPr id="321" name="n_4mainValue【公営住宅】&#10;有形固定資産減価償却率">
          <a:extLst>
            <a:ext uri="{FF2B5EF4-FFF2-40B4-BE49-F238E27FC236}">
              <a16:creationId xmlns:a16="http://schemas.microsoft.com/office/drawing/2014/main" id="{225F376A-63BB-441A-8D0E-79B6D0BEF82F}"/>
            </a:ext>
          </a:extLst>
        </xdr:cNvPr>
        <xdr:cNvSpPr txBox="1"/>
      </xdr:nvSpPr>
      <xdr:spPr>
        <a:xfrm>
          <a:off x="927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4267E7F-A104-4BA1-B6AA-F6BA097257D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A9839A6-00BE-46FE-ABDB-268DBCDB82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12780FA-9868-4753-AE26-F0CB5C80B73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403F4A6-191C-42AB-9034-1B2D72D7465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6B3269D-4388-4294-AFDA-9A4E8B0E9D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94C2C16-187D-4767-91FD-1F4013F82F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5F0C777-C26A-41CD-9CC7-C046534D05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DFCAE93-6D2C-47E4-B332-7C208AE433C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BF6B173-4F92-4B44-BB6C-B7C122F055A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6A25C96-456A-4B36-A6F3-00E8017CA3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94FF16DC-3E20-4638-9407-002300AF2C8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2D3EF25-7E64-410F-B5A7-45BF1EA16D0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6BEB20F-E8E8-4974-870A-C87830B138D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263491BA-C5EA-48E1-BD2B-17D5C5BE6251}"/>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C1A90C0-6D5E-4800-B8EF-E30BDCC7158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5B8B7A68-5CEE-43A4-B1EC-4F5032587F3D}"/>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21C57DB1-2F99-4BE8-8AE0-E38623A3ACF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C2E3BE01-EF3E-4D38-BEE0-D26B664C2F9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8846025-989D-46DB-8F55-D192BA6C806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8E7E1AED-A9C5-4320-99EE-056681C9107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7255B57-91D7-4F24-862F-52CF7A33D4F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9C85F269-4CD6-4B3A-A634-DB824A9F878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FEBFAE58-135F-4D8B-A5EB-CCC5B31D9A2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E420B445-129E-460C-A694-8E76C949379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6C38E35F-69AB-479F-B1BD-DAA7EE5354D6}"/>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8FAC6004-2211-47ED-B2CC-57BE0FC8FAE4}"/>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10EE3FE0-7C9A-43B9-B983-54FA9616F1CA}"/>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A18CE115-11E2-40E4-9786-D9F8F9DF04EE}"/>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340E5737-D25B-4B20-A7D3-393CE174E360}"/>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9CF20CFB-5473-4EF5-8336-25C261C3C40C}"/>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C2042BE6-2CE4-4642-A69F-62AAE3B75D62}"/>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51191BA5-8002-4003-8543-4FA84FA13008}"/>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24AA8EBB-100C-441A-8D49-3A30335CBD65}"/>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6DCD8D87-838C-447C-89BA-2D3BE54566D1}"/>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1FC172B-1292-4932-A030-629846B2D78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E6B7E42-97F3-49F2-B0A2-3B705F5EA9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75BD62F-F607-4819-95EA-BFFF1E58ECC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5618A2B-7F95-44AA-B5B7-46FAE7B092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7E893FD-C467-4D11-B2D4-9657B9CC3F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169647</xdr:rowOff>
    </xdr:from>
    <xdr:to>
      <xdr:col>55</xdr:col>
      <xdr:colOff>50800</xdr:colOff>
      <xdr:row>85</xdr:row>
      <xdr:rowOff>99797</xdr:rowOff>
    </xdr:to>
    <xdr:sp macro="" textlink="">
      <xdr:nvSpPr>
        <xdr:cNvPr id="361" name="楕円 360">
          <a:extLst>
            <a:ext uri="{FF2B5EF4-FFF2-40B4-BE49-F238E27FC236}">
              <a16:creationId xmlns:a16="http://schemas.microsoft.com/office/drawing/2014/main" id="{226D8A31-6C53-46F6-AD18-47DA46CD76F1}"/>
            </a:ext>
          </a:extLst>
        </xdr:cNvPr>
        <xdr:cNvSpPr/>
      </xdr:nvSpPr>
      <xdr:spPr>
        <a:xfrm>
          <a:off x="10426700" y="1457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21074</xdr:rowOff>
    </xdr:from>
    <xdr:ext cx="469744" cy="259045"/>
    <xdr:sp macro="" textlink="">
      <xdr:nvSpPr>
        <xdr:cNvPr id="362" name="【公営住宅】&#10;一人当たり面積該当値テキスト">
          <a:extLst>
            <a:ext uri="{FF2B5EF4-FFF2-40B4-BE49-F238E27FC236}">
              <a16:creationId xmlns:a16="http://schemas.microsoft.com/office/drawing/2014/main" id="{2BD718D2-0826-453A-852C-733D2E33D733}"/>
            </a:ext>
          </a:extLst>
        </xdr:cNvPr>
        <xdr:cNvSpPr txBox="1"/>
      </xdr:nvSpPr>
      <xdr:spPr>
        <a:xfrm>
          <a:off x="10515600" y="1442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168351</xdr:rowOff>
    </xdr:from>
    <xdr:to>
      <xdr:col>50</xdr:col>
      <xdr:colOff>165100</xdr:colOff>
      <xdr:row>85</xdr:row>
      <xdr:rowOff>98501</xdr:rowOff>
    </xdr:to>
    <xdr:sp macro="" textlink="">
      <xdr:nvSpPr>
        <xdr:cNvPr id="363" name="楕円 362">
          <a:extLst>
            <a:ext uri="{FF2B5EF4-FFF2-40B4-BE49-F238E27FC236}">
              <a16:creationId xmlns:a16="http://schemas.microsoft.com/office/drawing/2014/main" id="{9971F818-B437-4A72-A670-910EE1BC7AA9}"/>
            </a:ext>
          </a:extLst>
        </xdr:cNvPr>
        <xdr:cNvSpPr/>
      </xdr:nvSpPr>
      <xdr:spPr>
        <a:xfrm>
          <a:off x="9588500" y="145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47701</xdr:rowOff>
    </xdr:from>
    <xdr:to>
      <xdr:col>55</xdr:col>
      <xdr:colOff>0</xdr:colOff>
      <xdr:row>85</xdr:row>
      <xdr:rowOff>48997</xdr:rowOff>
    </xdr:to>
    <xdr:cxnSp macro="">
      <xdr:nvCxnSpPr>
        <xdr:cNvPr id="364" name="直線コネクタ 363">
          <a:extLst>
            <a:ext uri="{FF2B5EF4-FFF2-40B4-BE49-F238E27FC236}">
              <a16:creationId xmlns:a16="http://schemas.microsoft.com/office/drawing/2014/main" id="{EDC8D1A2-F2FB-4867-AE81-B104931985C5}"/>
            </a:ext>
          </a:extLst>
        </xdr:cNvPr>
        <xdr:cNvCxnSpPr/>
      </xdr:nvCxnSpPr>
      <xdr:spPr>
        <a:xfrm>
          <a:off x="9639300" y="14620951"/>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29935</xdr:rowOff>
    </xdr:from>
    <xdr:to>
      <xdr:col>46</xdr:col>
      <xdr:colOff>38100</xdr:colOff>
      <xdr:row>85</xdr:row>
      <xdr:rowOff>131535</xdr:rowOff>
    </xdr:to>
    <xdr:sp macro="" textlink="">
      <xdr:nvSpPr>
        <xdr:cNvPr id="365" name="楕円 364">
          <a:extLst>
            <a:ext uri="{FF2B5EF4-FFF2-40B4-BE49-F238E27FC236}">
              <a16:creationId xmlns:a16="http://schemas.microsoft.com/office/drawing/2014/main" id="{718CC002-8CBF-4406-B729-541DF629CCD0}"/>
            </a:ext>
          </a:extLst>
        </xdr:cNvPr>
        <xdr:cNvSpPr/>
      </xdr:nvSpPr>
      <xdr:spPr>
        <a:xfrm>
          <a:off x="8699500" y="146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47701</xdr:rowOff>
    </xdr:from>
    <xdr:to>
      <xdr:col>50</xdr:col>
      <xdr:colOff>114300</xdr:colOff>
      <xdr:row>85</xdr:row>
      <xdr:rowOff>80735</xdr:rowOff>
    </xdr:to>
    <xdr:cxnSp macro="">
      <xdr:nvCxnSpPr>
        <xdr:cNvPr id="366" name="直線コネクタ 365">
          <a:extLst>
            <a:ext uri="{FF2B5EF4-FFF2-40B4-BE49-F238E27FC236}">
              <a16:creationId xmlns:a16="http://schemas.microsoft.com/office/drawing/2014/main" id="{49A799BC-AAA8-436E-90B4-694B49BBCF83}"/>
            </a:ext>
          </a:extLst>
        </xdr:cNvPr>
        <xdr:cNvCxnSpPr/>
      </xdr:nvCxnSpPr>
      <xdr:spPr>
        <a:xfrm flipV="1">
          <a:off x="8750300" y="14620951"/>
          <a:ext cx="8890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4217</xdr:rowOff>
    </xdr:from>
    <xdr:to>
      <xdr:col>41</xdr:col>
      <xdr:colOff>101600</xdr:colOff>
      <xdr:row>85</xdr:row>
      <xdr:rowOff>105817</xdr:rowOff>
    </xdr:to>
    <xdr:sp macro="" textlink="">
      <xdr:nvSpPr>
        <xdr:cNvPr id="367" name="楕円 366">
          <a:extLst>
            <a:ext uri="{FF2B5EF4-FFF2-40B4-BE49-F238E27FC236}">
              <a16:creationId xmlns:a16="http://schemas.microsoft.com/office/drawing/2014/main" id="{1A373258-98AD-4BCE-BCB8-4F8FCA405180}"/>
            </a:ext>
          </a:extLst>
        </xdr:cNvPr>
        <xdr:cNvSpPr/>
      </xdr:nvSpPr>
      <xdr:spPr>
        <a:xfrm>
          <a:off x="7810500"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55017</xdr:rowOff>
    </xdr:from>
    <xdr:to>
      <xdr:col>45</xdr:col>
      <xdr:colOff>177800</xdr:colOff>
      <xdr:row>85</xdr:row>
      <xdr:rowOff>80735</xdr:rowOff>
    </xdr:to>
    <xdr:cxnSp macro="">
      <xdr:nvCxnSpPr>
        <xdr:cNvPr id="368" name="直線コネクタ 367">
          <a:extLst>
            <a:ext uri="{FF2B5EF4-FFF2-40B4-BE49-F238E27FC236}">
              <a16:creationId xmlns:a16="http://schemas.microsoft.com/office/drawing/2014/main" id="{D3455027-B8D4-4131-AF49-2A66F3005EB3}"/>
            </a:ext>
          </a:extLst>
        </xdr:cNvPr>
        <xdr:cNvCxnSpPr/>
      </xdr:nvCxnSpPr>
      <xdr:spPr>
        <a:xfrm>
          <a:off x="7861300" y="14628267"/>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12979</xdr:rowOff>
    </xdr:from>
    <xdr:to>
      <xdr:col>36</xdr:col>
      <xdr:colOff>165100</xdr:colOff>
      <xdr:row>85</xdr:row>
      <xdr:rowOff>114579</xdr:rowOff>
    </xdr:to>
    <xdr:sp macro="" textlink="">
      <xdr:nvSpPr>
        <xdr:cNvPr id="369" name="楕円 368">
          <a:extLst>
            <a:ext uri="{FF2B5EF4-FFF2-40B4-BE49-F238E27FC236}">
              <a16:creationId xmlns:a16="http://schemas.microsoft.com/office/drawing/2014/main" id="{9D1595A2-D89E-4F12-9094-2B16F40C3AC6}"/>
            </a:ext>
          </a:extLst>
        </xdr:cNvPr>
        <xdr:cNvSpPr/>
      </xdr:nvSpPr>
      <xdr:spPr>
        <a:xfrm>
          <a:off x="6921500" y="145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55017</xdr:rowOff>
    </xdr:from>
    <xdr:to>
      <xdr:col>41</xdr:col>
      <xdr:colOff>50800</xdr:colOff>
      <xdr:row>85</xdr:row>
      <xdr:rowOff>63779</xdr:rowOff>
    </xdr:to>
    <xdr:cxnSp macro="">
      <xdr:nvCxnSpPr>
        <xdr:cNvPr id="370" name="直線コネクタ 369">
          <a:extLst>
            <a:ext uri="{FF2B5EF4-FFF2-40B4-BE49-F238E27FC236}">
              <a16:creationId xmlns:a16="http://schemas.microsoft.com/office/drawing/2014/main" id="{94AE8780-9D88-485E-98FA-3F4E2449D17E}"/>
            </a:ext>
          </a:extLst>
        </xdr:cNvPr>
        <xdr:cNvCxnSpPr/>
      </xdr:nvCxnSpPr>
      <xdr:spPr>
        <a:xfrm flipV="1">
          <a:off x="6972300" y="14628267"/>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B378986C-1B45-4080-BCEB-0DA417DCD540}"/>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FBEED14B-F668-4DF8-AD29-4DE0A06D14CD}"/>
            </a:ext>
          </a:extLst>
        </xdr:cNvPr>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D052CE96-DAEF-455F-BE5D-2EB65D8318A9}"/>
            </a:ext>
          </a:extLst>
        </xdr:cNvPr>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9259184E-86AF-41D6-8C84-6EB2BBE3F994}"/>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115028</xdr:rowOff>
    </xdr:from>
    <xdr:ext cx="469744" cy="259045"/>
    <xdr:sp macro="" textlink="">
      <xdr:nvSpPr>
        <xdr:cNvPr id="375" name="n_1mainValue【公営住宅】&#10;一人当たり面積">
          <a:extLst>
            <a:ext uri="{FF2B5EF4-FFF2-40B4-BE49-F238E27FC236}">
              <a16:creationId xmlns:a16="http://schemas.microsoft.com/office/drawing/2014/main" id="{7D53E4FF-81C6-4190-BBB9-ED7306E55B9D}"/>
            </a:ext>
          </a:extLst>
        </xdr:cNvPr>
        <xdr:cNvSpPr txBox="1"/>
      </xdr:nvSpPr>
      <xdr:spPr>
        <a:xfrm>
          <a:off x="9391727" y="1434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148062</xdr:rowOff>
    </xdr:from>
    <xdr:ext cx="469744" cy="259045"/>
    <xdr:sp macro="" textlink="">
      <xdr:nvSpPr>
        <xdr:cNvPr id="376" name="n_2mainValue【公営住宅】&#10;一人当たり面積">
          <a:extLst>
            <a:ext uri="{FF2B5EF4-FFF2-40B4-BE49-F238E27FC236}">
              <a16:creationId xmlns:a16="http://schemas.microsoft.com/office/drawing/2014/main" id="{442AC851-4914-479F-B576-7BF154E0409D}"/>
            </a:ext>
          </a:extLst>
        </xdr:cNvPr>
        <xdr:cNvSpPr txBox="1"/>
      </xdr:nvSpPr>
      <xdr:spPr>
        <a:xfrm>
          <a:off x="8515427" y="1437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77" name="n_3mainValue【公営住宅】&#10;一人当たり面積">
          <a:extLst>
            <a:ext uri="{FF2B5EF4-FFF2-40B4-BE49-F238E27FC236}">
              <a16:creationId xmlns:a16="http://schemas.microsoft.com/office/drawing/2014/main" id="{CE94C28E-1411-4497-B1C6-283D1DFFC50E}"/>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131106</xdr:rowOff>
    </xdr:from>
    <xdr:ext cx="469744" cy="259045"/>
    <xdr:sp macro="" textlink="">
      <xdr:nvSpPr>
        <xdr:cNvPr id="378" name="n_4mainValue【公営住宅】&#10;一人当たり面積">
          <a:extLst>
            <a:ext uri="{FF2B5EF4-FFF2-40B4-BE49-F238E27FC236}">
              <a16:creationId xmlns:a16="http://schemas.microsoft.com/office/drawing/2014/main" id="{6E0A4ACF-77A9-4235-A375-77AD63E161CB}"/>
            </a:ext>
          </a:extLst>
        </xdr:cNvPr>
        <xdr:cNvSpPr txBox="1"/>
      </xdr:nvSpPr>
      <xdr:spPr>
        <a:xfrm>
          <a:off x="6737427" y="1436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207F6C7-52ED-4F3D-8811-5EA1D9020D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C82CE29-6F6B-49BC-A7FD-E2A66D1367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2A272E2-A919-4A4E-A16A-D56DC0FB01E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B286FD50-2D9E-48C8-991F-1FAE092BE8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C0A7E08-E897-452A-ABB8-8DA2B7AC933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2195936-8B7E-45E3-B5EF-8D3599E56C2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90E7629-EAC6-426C-B9D9-B406C1F504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14F4938-09A7-4B4C-9D0F-D4DDDAE6C3D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98C9E67A-61B6-4A78-A732-8B396D33707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54F94187-ADC0-4221-B9B4-EABC8DBE46B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9A28FB34-8045-4BBA-872B-EBB932CB2B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D10014A9-3E3E-44BD-BED4-4D2D7328E89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25EE105C-45F6-4D03-BA26-EC113D0A36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C9C4D7F6-E9AA-44CB-BD03-07BFA2644B5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A63A6495-6929-40AE-8BFF-E9C94EE552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9ED442FE-66AA-46DE-889D-099619E2611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E6E82BD4-2E57-4AA7-A6ED-9604E7EEEB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946E4AA-E1C9-4827-BEF3-B5E417C7A0C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17763423-83D8-42BF-8231-66CF7A286C1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D37A612-44CB-4573-BC8F-1EBBEEA46E2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E27ACB24-09D5-4DC3-BF31-3D14548FD58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D9685B3F-B7FE-4592-9F8B-759F118CFD2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AAEA284-02F8-4538-BEF7-09373AE5B5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CC3CB4E1-8C71-415F-A6CD-AC1877CB5F1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B25CE805-A516-4882-A1FA-AC61DAB2AD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A7EB3F79-D6E7-4C99-A29E-C579D67FDE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33976702-4E4F-4472-9E3C-1E7039578E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6F1C3A28-4D8C-4F9F-A8CC-1ECED15FF6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D0FDD932-4A35-4007-A1C0-E143C3467B9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C47B9B0B-1F54-4226-9B85-4F071E76448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51C672EC-E7CF-49FF-AD7B-4C26B06FE06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E5FFC187-31BF-427A-A327-976B57E9891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B2668E1-02E8-4F31-8933-5B8CB4EF12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A422703B-B055-4AA1-A219-8FDCF46107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3F28AE18-E7B2-413B-AE94-3CF12F1151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2F6B7E6F-8F30-4CD7-A2F5-9DE2ED93F92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A76ECE37-01D7-4B3A-AB39-8EDE1A1BC80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BF5EC635-1044-4828-857D-DB656F3D17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5ED822E6-8988-4F6B-AD91-3D82421701A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CA2BB918-3377-40C5-913D-419ED70472C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446FBECE-1407-4CE7-8DFF-8BD618AC30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717C0154-67B0-41F8-B876-31A368BBC59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A614D1CA-8E86-496D-9740-1C2E3021B25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0BF39DFD-6D6A-435B-9C63-F5A556880D7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9D4343EA-72DA-41CB-82EF-EF2538B6ED7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0C24D16F-4CF8-42A0-9308-CDCED24A56F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AA014DE0-9A17-4226-B7BC-9EF8DC70317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F06B23F8-6CF9-493D-84ED-0A0BBDA7D5B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C0CDCCCB-30DF-42EB-9168-D5DA8FA20ED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FA8565B8-B04F-486A-BF11-01B6477AD5E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789A9E18-D154-4A11-A918-9F98F005469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FB54191D-32FA-4300-B1D2-3C3B9BF4613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742A47D4-2416-4A98-9531-C2FF8371E66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6F85E969-8F80-4B5D-9AC6-905620C62C8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6CE0A82E-71BC-475C-AAC9-2A5D829C774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71CB51EA-50C3-4594-B5EE-17240687C8D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661AB4D0-2688-4D5D-9559-91409BB607F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36" name="直線コネクタ 435">
          <a:extLst>
            <a:ext uri="{FF2B5EF4-FFF2-40B4-BE49-F238E27FC236}">
              <a16:creationId xmlns:a16="http://schemas.microsoft.com/office/drawing/2014/main" id="{AD2E90C5-B8C4-4A7E-BAFB-24EC89BFEBBF}"/>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学校施設】&#10;有形固定資産減価償却率最小値テキスト">
          <a:extLst>
            <a:ext uri="{FF2B5EF4-FFF2-40B4-BE49-F238E27FC236}">
              <a16:creationId xmlns:a16="http://schemas.microsoft.com/office/drawing/2014/main" id="{4E233437-1B3A-4563-AD69-D8E12CCCDAD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a:extLst>
            <a:ext uri="{FF2B5EF4-FFF2-40B4-BE49-F238E27FC236}">
              <a16:creationId xmlns:a16="http://schemas.microsoft.com/office/drawing/2014/main" id="{6548894D-1777-499D-90D2-72C69C34E67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FAF625C2-00E2-45E7-A322-B79D1E4AE06F}"/>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40" name="直線コネクタ 439">
          <a:extLst>
            <a:ext uri="{FF2B5EF4-FFF2-40B4-BE49-F238E27FC236}">
              <a16:creationId xmlns:a16="http://schemas.microsoft.com/office/drawing/2014/main" id="{92F39732-D77A-494F-9F83-5CC604B4A1FB}"/>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2E7A4F66-B78B-4DB7-9F3F-6631BA665C47}"/>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a:extLst>
            <a:ext uri="{FF2B5EF4-FFF2-40B4-BE49-F238E27FC236}">
              <a16:creationId xmlns:a16="http://schemas.microsoft.com/office/drawing/2014/main" id="{739581BA-0A26-49FB-9ED8-859E0D56F758}"/>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43" name="フローチャート: 判断 442">
          <a:extLst>
            <a:ext uri="{FF2B5EF4-FFF2-40B4-BE49-F238E27FC236}">
              <a16:creationId xmlns:a16="http://schemas.microsoft.com/office/drawing/2014/main" id="{2ED6CAAA-F6D3-4C14-873E-D610A3FEF96A}"/>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44" name="フローチャート: 判断 443">
          <a:extLst>
            <a:ext uri="{FF2B5EF4-FFF2-40B4-BE49-F238E27FC236}">
              <a16:creationId xmlns:a16="http://schemas.microsoft.com/office/drawing/2014/main" id="{71C5043B-0270-42C6-AD30-5B476334B61C}"/>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45" name="フローチャート: 判断 444">
          <a:extLst>
            <a:ext uri="{FF2B5EF4-FFF2-40B4-BE49-F238E27FC236}">
              <a16:creationId xmlns:a16="http://schemas.microsoft.com/office/drawing/2014/main" id="{EEF62D2D-57D5-4068-A0E1-3533160B95FE}"/>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446" name="フローチャート: 判断 445">
          <a:extLst>
            <a:ext uri="{FF2B5EF4-FFF2-40B4-BE49-F238E27FC236}">
              <a16:creationId xmlns:a16="http://schemas.microsoft.com/office/drawing/2014/main" id="{EFC81E8A-9D02-4055-8931-4B8903A80E1D}"/>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4DAE0BFB-1324-493B-A55A-030D90BA85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5CD385BC-6C15-4081-8C40-18B4665A47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BC25374E-A072-4BEF-A57C-A591C40E3C7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F1C45A72-BF93-492B-AD82-EF24B71FF51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CD180B36-BB2B-474E-8FD4-EED2715AC4B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163104</xdr:rowOff>
    </xdr:from>
    <xdr:to>
      <xdr:col>85</xdr:col>
      <xdr:colOff>177800</xdr:colOff>
      <xdr:row>58</xdr:row>
      <xdr:rowOff>93254</xdr:rowOff>
    </xdr:to>
    <xdr:sp macro="" textlink="">
      <xdr:nvSpPr>
        <xdr:cNvPr id="452" name="楕円 451">
          <a:extLst>
            <a:ext uri="{FF2B5EF4-FFF2-40B4-BE49-F238E27FC236}">
              <a16:creationId xmlns:a16="http://schemas.microsoft.com/office/drawing/2014/main" id="{863E84C2-0866-40C6-A34E-B0ED9C6CC7B9}"/>
            </a:ext>
          </a:extLst>
        </xdr:cNvPr>
        <xdr:cNvSpPr/>
      </xdr:nvSpPr>
      <xdr:spPr>
        <a:xfrm>
          <a:off x="162687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14531</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09021179-E92B-4844-8C8E-FEA16740868A}"/>
            </a:ext>
          </a:extLst>
        </xdr:cNvPr>
        <xdr:cNvSpPr txBox="1"/>
      </xdr:nvSpPr>
      <xdr:spPr>
        <a:xfrm>
          <a:off x="16357600"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122283</xdr:rowOff>
    </xdr:from>
    <xdr:to>
      <xdr:col>81</xdr:col>
      <xdr:colOff>101600</xdr:colOff>
      <xdr:row>58</xdr:row>
      <xdr:rowOff>52433</xdr:rowOff>
    </xdr:to>
    <xdr:sp macro="" textlink="">
      <xdr:nvSpPr>
        <xdr:cNvPr id="454" name="楕円 453">
          <a:extLst>
            <a:ext uri="{FF2B5EF4-FFF2-40B4-BE49-F238E27FC236}">
              <a16:creationId xmlns:a16="http://schemas.microsoft.com/office/drawing/2014/main" id="{24389420-AB03-4162-BAAF-A4405C66B7C7}"/>
            </a:ext>
          </a:extLst>
        </xdr:cNvPr>
        <xdr:cNvSpPr/>
      </xdr:nvSpPr>
      <xdr:spPr>
        <a:xfrm>
          <a:off x="15430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1633</xdr:rowOff>
    </xdr:from>
    <xdr:to>
      <xdr:col>85</xdr:col>
      <xdr:colOff>127000</xdr:colOff>
      <xdr:row>58</xdr:row>
      <xdr:rowOff>42454</xdr:rowOff>
    </xdr:to>
    <xdr:cxnSp macro="">
      <xdr:nvCxnSpPr>
        <xdr:cNvPr id="455" name="直線コネクタ 454">
          <a:extLst>
            <a:ext uri="{FF2B5EF4-FFF2-40B4-BE49-F238E27FC236}">
              <a16:creationId xmlns:a16="http://schemas.microsoft.com/office/drawing/2014/main" id="{118814C5-998A-48A4-BFC6-79413188FC94}"/>
            </a:ext>
          </a:extLst>
        </xdr:cNvPr>
        <xdr:cNvCxnSpPr/>
      </xdr:nvCxnSpPr>
      <xdr:spPr>
        <a:xfrm>
          <a:off x="15481300" y="994573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81462</xdr:rowOff>
    </xdr:from>
    <xdr:to>
      <xdr:col>76</xdr:col>
      <xdr:colOff>165100</xdr:colOff>
      <xdr:row>58</xdr:row>
      <xdr:rowOff>11612</xdr:rowOff>
    </xdr:to>
    <xdr:sp macro="" textlink="">
      <xdr:nvSpPr>
        <xdr:cNvPr id="456" name="楕円 455">
          <a:extLst>
            <a:ext uri="{FF2B5EF4-FFF2-40B4-BE49-F238E27FC236}">
              <a16:creationId xmlns:a16="http://schemas.microsoft.com/office/drawing/2014/main" id="{983D452C-D1F3-4598-B9B3-4C25EE95FE9A}"/>
            </a:ext>
          </a:extLst>
        </xdr:cNvPr>
        <xdr:cNvSpPr/>
      </xdr:nvSpPr>
      <xdr:spPr>
        <a:xfrm>
          <a:off x="14541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132262</xdr:rowOff>
    </xdr:from>
    <xdr:to>
      <xdr:col>81</xdr:col>
      <xdr:colOff>50800</xdr:colOff>
      <xdr:row>58</xdr:row>
      <xdr:rowOff>1633</xdr:rowOff>
    </xdr:to>
    <xdr:cxnSp macro="">
      <xdr:nvCxnSpPr>
        <xdr:cNvPr id="457" name="直線コネクタ 456">
          <a:extLst>
            <a:ext uri="{FF2B5EF4-FFF2-40B4-BE49-F238E27FC236}">
              <a16:creationId xmlns:a16="http://schemas.microsoft.com/office/drawing/2014/main" id="{3E6FB367-3147-4AD1-B0CA-46002B745FA5}"/>
            </a:ext>
          </a:extLst>
        </xdr:cNvPr>
        <xdr:cNvCxnSpPr/>
      </xdr:nvCxnSpPr>
      <xdr:spPr>
        <a:xfrm>
          <a:off x="14592300" y="990491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39007</xdr:rowOff>
    </xdr:from>
    <xdr:to>
      <xdr:col>72</xdr:col>
      <xdr:colOff>38100</xdr:colOff>
      <xdr:row>57</xdr:row>
      <xdr:rowOff>140607</xdr:rowOff>
    </xdr:to>
    <xdr:sp macro="" textlink="">
      <xdr:nvSpPr>
        <xdr:cNvPr id="458" name="楕円 457">
          <a:extLst>
            <a:ext uri="{FF2B5EF4-FFF2-40B4-BE49-F238E27FC236}">
              <a16:creationId xmlns:a16="http://schemas.microsoft.com/office/drawing/2014/main" id="{E538E7D9-7476-4687-A2C4-6D0F3B945A77}"/>
            </a:ext>
          </a:extLst>
        </xdr:cNvPr>
        <xdr:cNvSpPr/>
      </xdr:nvSpPr>
      <xdr:spPr>
        <a:xfrm>
          <a:off x="13652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89807</xdr:rowOff>
    </xdr:from>
    <xdr:to>
      <xdr:col>76</xdr:col>
      <xdr:colOff>114300</xdr:colOff>
      <xdr:row>57</xdr:row>
      <xdr:rowOff>132262</xdr:rowOff>
    </xdr:to>
    <xdr:cxnSp macro="">
      <xdr:nvCxnSpPr>
        <xdr:cNvPr id="459" name="直線コネクタ 458">
          <a:extLst>
            <a:ext uri="{FF2B5EF4-FFF2-40B4-BE49-F238E27FC236}">
              <a16:creationId xmlns:a16="http://schemas.microsoft.com/office/drawing/2014/main" id="{A06A871A-D4FC-41FD-B6B2-0883A1B81F31}"/>
            </a:ext>
          </a:extLst>
        </xdr:cNvPr>
        <xdr:cNvCxnSpPr/>
      </xdr:nvCxnSpPr>
      <xdr:spPr>
        <a:xfrm>
          <a:off x="13703300" y="98624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16147</xdr:rowOff>
    </xdr:from>
    <xdr:to>
      <xdr:col>67</xdr:col>
      <xdr:colOff>101600</xdr:colOff>
      <xdr:row>57</xdr:row>
      <xdr:rowOff>117747</xdr:rowOff>
    </xdr:to>
    <xdr:sp macro="" textlink="">
      <xdr:nvSpPr>
        <xdr:cNvPr id="460" name="楕円 459">
          <a:extLst>
            <a:ext uri="{FF2B5EF4-FFF2-40B4-BE49-F238E27FC236}">
              <a16:creationId xmlns:a16="http://schemas.microsoft.com/office/drawing/2014/main" id="{59F93624-BE3C-454F-A04A-84697253924F}"/>
            </a:ext>
          </a:extLst>
        </xdr:cNvPr>
        <xdr:cNvSpPr/>
      </xdr:nvSpPr>
      <xdr:spPr>
        <a:xfrm>
          <a:off x="12763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66947</xdr:rowOff>
    </xdr:from>
    <xdr:to>
      <xdr:col>71</xdr:col>
      <xdr:colOff>177800</xdr:colOff>
      <xdr:row>57</xdr:row>
      <xdr:rowOff>89807</xdr:rowOff>
    </xdr:to>
    <xdr:cxnSp macro="">
      <xdr:nvCxnSpPr>
        <xdr:cNvPr id="461" name="直線コネクタ 460">
          <a:extLst>
            <a:ext uri="{FF2B5EF4-FFF2-40B4-BE49-F238E27FC236}">
              <a16:creationId xmlns:a16="http://schemas.microsoft.com/office/drawing/2014/main" id="{679ABEC5-736F-44AC-98AC-F6E23106BB8F}"/>
            </a:ext>
          </a:extLst>
        </xdr:cNvPr>
        <xdr:cNvCxnSpPr/>
      </xdr:nvCxnSpPr>
      <xdr:spPr>
        <a:xfrm>
          <a:off x="12814300" y="98395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462" name="n_1aveValue【学校施設】&#10;有形固定資産減価償却率">
          <a:extLst>
            <a:ext uri="{FF2B5EF4-FFF2-40B4-BE49-F238E27FC236}">
              <a16:creationId xmlns:a16="http://schemas.microsoft.com/office/drawing/2014/main" id="{3719230D-D6BC-42A7-855D-38BAA717228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463" name="n_2aveValue【学校施設】&#10;有形固定資産減価償却率">
          <a:extLst>
            <a:ext uri="{FF2B5EF4-FFF2-40B4-BE49-F238E27FC236}">
              <a16:creationId xmlns:a16="http://schemas.microsoft.com/office/drawing/2014/main" id="{051F4C6F-9E93-4279-97F4-68E4DAE4D89E}"/>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464" name="n_3aveValue【学校施設】&#10;有形固定資産減価償却率">
          <a:extLst>
            <a:ext uri="{FF2B5EF4-FFF2-40B4-BE49-F238E27FC236}">
              <a16:creationId xmlns:a16="http://schemas.microsoft.com/office/drawing/2014/main" id="{77427826-3172-40F2-8FED-F670569A84AC}"/>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465" name="n_4aveValue【学校施設】&#10;有形固定資産減価償却率">
          <a:extLst>
            <a:ext uri="{FF2B5EF4-FFF2-40B4-BE49-F238E27FC236}">
              <a16:creationId xmlns:a16="http://schemas.microsoft.com/office/drawing/2014/main" id="{CB227D5A-C331-455C-A892-7C4920417EA7}"/>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68960</xdr:rowOff>
    </xdr:from>
    <xdr:ext cx="405111" cy="259045"/>
    <xdr:sp macro="" textlink="">
      <xdr:nvSpPr>
        <xdr:cNvPr id="466" name="n_1mainValue【学校施設】&#10;有形固定資産減価償却率">
          <a:extLst>
            <a:ext uri="{FF2B5EF4-FFF2-40B4-BE49-F238E27FC236}">
              <a16:creationId xmlns:a16="http://schemas.microsoft.com/office/drawing/2014/main" id="{89834F0B-6DB0-45C8-A283-5D509ADA1DBE}"/>
            </a:ext>
          </a:extLst>
        </xdr:cNvPr>
        <xdr:cNvSpPr txBox="1"/>
      </xdr:nvSpPr>
      <xdr:spPr>
        <a:xfrm>
          <a:off x="152660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28139</xdr:rowOff>
    </xdr:from>
    <xdr:ext cx="405111" cy="259045"/>
    <xdr:sp macro="" textlink="">
      <xdr:nvSpPr>
        <xdr:cNvPr id="467" name="n_2mainValue【学校施設】&#10;有形固定資産減価償却率">
          <a:extLst>
            <a:ext uri="{FF2B5EF4-FFF2-40B4-BE49-F238E27FC236}">
              <a16:creationId xmlns:a16="http://schemas.microsoft.com/office/drawing/2014/main" id="{772E3E12-1554-42E8-80AA-5C42A876BDB7}"/>
            </a:ext>
          </a:extLst>
        </xdr:cNvPr>
        <xdr:cNvSpPr txBox="1"/>
      </xdr:nvSpPr>
      <xdr:spPr>
        <a:xfrm>
          <a:off x="14389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157134</xdr:rowOff>
    </xdr:from>
    <xdr:ext cx="405111" cy="259045"/>
    <xdr:sp macro="" textlink="">
      <xdr:nvSpPr>
        <xdr:cNvPr id="468" name="n_3mainValue【学校施設】&#10;有形固定資産減価償却率">
          <a:extLst>
            <a:ext uri="{FF2B5EF4-FFF2-40B4-BE49-F238E27FC236}">
              <a16:creationId xmlns:a16="http://schemas.microsoft.com/office/drawing/2014/main" id="{9C1D5A94-44DD-4571-9058-8EB6A725E342}"/>
            </a:ext>
          </a:extLst>
        </xdr:cNvPr>
        <xdr:cNvSpPr txBox="1"/>
      </xdr:nvSpPr>
      <xdr:spPr>
        <a:xfrm>
          <a:off x="13500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134274</xdr:rowOff>
    </xdr:from>
    <xdr:ext cx="405111" cy="259045"/>
    <xdr:sp macro="" textlink="">
      <xdr:nvSpPr>
        <xdr:cNvPr id="469" name="n_4mainValue【学校施設】&#10;有形固定資産減価償却率">
          <a:extLst>
            <a:ext uri="{FF2B5EF4-FFF2-40B4-BE49-F238E27FC236}">
              <a16:creationId xmlns:a16="http://schemas.microsoft.com/office/drawing/2014/main" id="{412C12F4-0182-4652-B501-6D6C34F65EF3}"/>
            </a:ext>
          </a:extLst>
        </xdr:cNvPr>
        <xdr:cNvSpPr txBox="1"/>
      </xdr:nvSpPr>
      <xdr:spPr>
        <a:xfrm>
          <a:off x="126117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2F00D592-37B2-488A-B760-D2CE8E7395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622B5A8D-9B6E-4797-9C3E-31D603D85CA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A5BAFE-70D0-447B-A5C3-B0B210BAF69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25080F62-AEAC-4178-8EB8-058734D3DB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732A0EAF-39C2-449F-8586-A663DD82D5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263AF3FF-F90B-48A1-9ABC-3D582B7299B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202D7612-BE22-4F2A-AB26-AD2DA49D7B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D75F38D4-A805-4B08-B310-1F4A78D28F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4EE4ABED-304A-489B-B78D-48A4160C549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2F37D0AE-FF4A-4CB5-88D0-427E0DBDA79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a:extLst>
            <a:ext uri="{FF2B5EF4-FFF2-40B4-BE49-F238E27FC236}">
              <a16:creationId xmlns:a16="http://schemas.microsoft.com/office/drawing/2014/main" id="{E6480667-26DC-426F-B426-307261EA11F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a:extLst>
            <a:ext uri="{FF2B5EF4-FFF2-40B4-BE49-F238E27FC236}">
              <a16:creationId xmlns:a16="http://schemas.microsoft.com/office/drawing/2014/main" id="{7AAD6E44-5324-41B1-8672-1FBBC37ADA6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a:extLst>
            <a:ext uri="{FF2B5EF4-FFF2-40B4-BE49-F238E27FC236}">
              <a16:creationId xmlns:a16="http://schemas.microsoft.com/office/drawing/2014/main" id="{767157F7-7F45-419B-B79F-8913DC3BA49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3" name="テキスト ボックス 482">
          <a:extLst>
            <a:ext uri="{FF2B5EF4-FFF2-40B4-BE49-F238E27FC236}">
              <a16:creationId xmlns:a16="http://schemas.microsoft.com/office/drawing/2014/main" id="{371703AD-08D1-499B-8B41-105C5E21CFC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a:extLst>
            <a:ext uri="{FF2B5EF4-FFF2-40B4-BE49-F238E27FC236}">
              <a16:creationId xmlns:a16="http://schemas.microsoft.com/office/drawing/2014/main" id="{0D5D6647-B9F3-4842-BD75-747A5713DBD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5" name="テキスト ボックス 484">
          <a:extLst>
            <a:ext uri="{FF2B5EF4-FFF2-40B4-BE49-F238E27FC236}">
              <a16:creationId xmlns:a16="http://schemas.microsoft.com/office/drawing/2014/main" id="{2F14EBAE-9857-4A05-8044-2F1C1AB2CEAA}"/>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a:extLst>
            <a:ext uri="{FF2B5EF4-FFF2-40B4-BE49-F238E27FC236}">
              <a16:creationId xmlns:a16="http://schemas.microsoft.com/office/drawing/2014/main" id="{8CD814C0-6C3D-4302-A698-B3AF82F79FC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7" name="テキスト ボックス 486">
          <a:extLst>
            <a:ext uri="{FF2B5EF4-FFF2-40B4-BE49-F238E27FC236}">
              <a16:creationId xmlns:a16="http://schemas.microsoft.com/office/drawing/2014/main" id="{2B724162-F70A-4D1B-985B-BB2406862B8B}"/>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E2640B3E-E6FF-4F87-8A57-46BCFC12DC2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a:extLst>
            <a:ext uri="{FF2B5EF4-FFF2-40B4-BE49-F238E27FC236}">
              <a16:creationId xmlns:a16="http://schemas.microsoft.com/office/drawing/2014/main" id="{F17CC243-39C1-4AF7-834B-3E2ADDB7606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7223821E-9D24-4CE4-9ECB-A39158F989A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91" name="直線コネクタ 490">
          <a:extLst>
            <a:ext uri="{FF2B5EF4-FFF2-40B4-BE49-F238E27FC236}">
              <a16:creationId xmlns:a16="http://schemas.microsoft.com/office/drawing/2014/main" id="{EEC91FA4-0941-489C-A88F-DC15E1DFBA8F}"/>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92" name="【学校施設】&#10;一人当たり面積最小値テキスト">
          <a:extLst>
            <a:ext uri="{FF2B5EF4-FFF2-40B4-BE49-F238E27FC236}">
              <a16:creationId xmlns:a16="http://schemas.microsoft.com/office/drawing/2014/main" id="{FDF0D9A2-A1A1-423D-9314-BB24B0EFF86D}"/>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93" name="直線コネクタ 492">
          <a:extLst>
            <a:ext uri="{FF2B5EF4-FFF2-40B4-BE49-F238E27FC236}">
              <a16:creationId xmlns:a16="http://schemas.microsoft.com/office/drawing/2014/main" id="{76BBB856-B46C-4380-BDDD-F6F43B32E1FA}"/>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94" name="【学校施設】&#10;一人当たり面積最大値テキスト">
          <a:extLst>
            <a:ext uri="{FF2B5EF4-FFF2-40B4-BE49-F238E27FC236}">
              <a16:creationId xmlns:a16="http://schemas.microsoft.com/office/drawing/2014/main" id="{A5D82432-43EA-4883-AA17-BC5BFC819C7F}"/>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95" name="直線コネクタ 494">
          <a:extLst>
            <a:ext uri="{FF2B5EF4-FFF2-40B4-BE49-F238E27FC236}">
              <a16:creationId xmlns:a16="http://schemas.microsoft.com/office/drawing/2014/main" id="{65C66131-0239-4839-9488-3C506C613885}"/>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496" name="【学校施設】&#10;一人当たり面積平均値テキスト">
          <a:extLst>
            <a:ext uri="{FF2B5EF4-FFF2-40B4-BE49-F238E27FC236}">
              <a16:creationId xmlns:a16="http://schemas.microsoft.com/office/drawing/2014/main" id="{DC7B314A-4D6F-40E9-B362-EB1BDB173ED5}"/>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97" name="フローチャート: 判断 496">
          <a:extLst>
            <a:ext uri="{FF2B5EF4-FFF2-40B4-BE49-F238E27FC236}">
              <a16:creationId xmlns:a16="http://schemas.microsoft.com/office/drawing/2014/main" id="{8F72DE9A-6174-4C50-AEB2-507484D8006E}"/>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498" name="フローチャート: 判断 497">
          <a:extLst>
            <a:ext uri="{FF2B5EF4-FFF2-40B4-BE49-F238E27FC236}">
              <a16:creationId xmlns:a16="http://schemas.microsoft.com/office/drawing/2014/main" id="{B876268B-ED27-4359-9535-7C680C3C9A72}"/>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499" name="フローチャート: 判断 498">
          <a:extLst>
            <a:ext uri="{FF2B5EF4-FFF2-40B4-BE49-F238E27FC236}">
              <a16:creationId xmlns:a16="http://schemas.microsoft.com/office/drawing/2014/main" id="{2DBE21CC-E69F-4A63-8A5E-8619792283DC}"/>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00" name="フローチャート: 判断 499">
          <a:extLst>
            <a:ext uri="{FF2B5EF4-FFF2-40B4-BE49-F238E27FC236}">
              <a16:creationId xmlns:a16="http://schemas.microsoft.com/office/drawing/2014/main" id="{FDCA08CA-ECF2-4A43-8CF4-54AB12698629}"/>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01" name="フローチャート: 判断 500">
          <a:extLst>
            <a:ext uri="{FF2B5EF4-FFF2-40B4-BE49-F238E27FC236}">
              <a16:creationId xmlns:a16="http://schemas.microsoft.com/office/drawing/2014/main" id="{C5A6EE05-9271-4652-A386-6963B0D705C7}"/>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DCA6A1D5-7485-47D6-AEF0-6C6C4640309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56E828DA-694F-4140-A7B9-5E138E834D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223F2A3-F8EC-4EDC-8B03-A0D0617F74D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F88FACD8-E309-4531-B71E-36095AAE34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A8993772-EF76-484F-A7B3-9BA6DDB6B4B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64140</xdr:rowOff>
    </xdr:from>
    <xdr:to>
      <xdr:col>116</xdr:col>
      <xdr:colOff>114300</xdr:colOff>
      <xdr:row>62</xdr:row>
      <xdr:rowOff>165740</xdr:rowOff>
    </xdr:to>
    <xdr:sp macro="" textlink="">
      <xdr:nvSpPr>
        <xdr:cNvPr id="507" name="楕円 506">
          <a:extLst>
            <a:ext uri="{FF2B5EF4-FFF2-40B4-BE49-F238E27FC236}">
              <a16:creationId xmlns:a16="http://schemas.microsoft.com/office/drawing/2014/main" id="{0F15961F-E68C-44F9-A78D-598885916451}"/>
            </a:ext>
          </a:extLst>
        </xdr:cNvPr>
        <xdr:cNvSpPr/>
      </xdr:nvSpPr>
      <xdr:spPr>
        <a:xfrm>
          <a:off x="22110700" y="106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87017</xdr:rowOff>
    </xdr:from>
    <xdr:ext cx="469744" cy="259045"/>
    <xdr:sp macro="" textlink="">
      <xdr:nvSpPr>
        <xdr:cNvPr id="508" name="【学校施設】&#10;一人当たり面積該当値テキスト">
          <a:extLst>
            <a:ext uri="{FF2B5EF4-FFF2-40B4-BE49-F238E27FC236}">
              <a16:creationId xmlns:a16="http://schemas.microsoft.com/office/drawing/2014/main" id="{614D7AFF-9DCA-49EF-8B48-EAC3B99D4712}"/>
            </a:ext>
          </a:extLst>
        </xdr:cNvPr>
        <xdr:cNvSpPr txBox="1"/>
      </xdr:nvSpPr>
      <xdr:spPr>
        <a:xfrm>
          <a:off x="22199600" y="105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67752</xdr:rowOff>
    </xdr:from>
    <xdr:to>
      <xdr:col>112</xdr:col>
      <xdr:colOff>38100</xdr:colOff>
      <xdr:row>62</xdr:row>
      <xdr:rowOff>169352</xdr:rowOff>
    </xdr:to>
    <xdr:sp macro="" textlink="">
      <xdr:nvSpPr>
        <xdr:cNvPr id="509" name="楕円 508">
          <a:extLst>
            <a:ext uri="{FF2B5EF4-FFF2-40B4-BE49-F238E27FC236}">
              <a16:creationId xmlns:a16="http://schemas.microsoft.com/office/drawing/2014/main" id="{DAF798B5-A556-402A-8C48-45D60CBF2AAA}"/>
            </a:ext>
          </a:extLst>
        </xdr:cNvPr>
        <xdr:cNvSpPr/>
      </xdr:nvSpPr>
      <xdr:spPr>
        <a:xfrm>
          <a:off x="21272500" y="106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114940</xdr:rowOff>
    </xdr:from>
    <xdr:to>
      <xdr:col>116</xdr:col>
      <xdr:colOff>63500</xdr:colOff>
      <xdr:row>62</xdr:row>
      <xdr:rowOff>118552</xdr:rowOff>
    </xdr:to>
    <xdr:cxnSp macro="">
      <xdr:nvCxnSpPr>
        <xdr:cNvPr id="510" name="直線コネクタ 509">
          <a:extLst>
            <a:ext uri="{FF2B5EF4-FFF2-40B4-BE49-F238E27FC236}">
              <a16:creationId xmlns:a16="http://schemas.microsoft.com/office/drawing/2014/main" id="{CDF10F50-909A-481B-B80E-E7E95D8C73B5}"/>
            </a:ext>
          </a:extLst>
        </xdr:cNvPr>
        <xdr:cNvCxnSpPr/>
      </xdr:nvCxnSpPr>
      <xdr:spPr>
        <a:xfrm flipV="1">
          <a:off x="21323300" y="10744840"/>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81193</xdr:rowOff>
    </xdr:from>
    <xdr:to>
      <xdr:col>107</xdr:col>
      <xdr:colOff>101600</xdr:colOff>
      <xdr:row>63</xdr:row>
      <xdr:rowOff>11343</xdr:rowOff>
    </xdr:to>
    <xdr:sp macro="" textlink="">
      <xdr:nvSpPr>
        <xdr:cNvPr id="511" name="楕円 510">
          <a:extLst>
            <a:ext uri="{FF2B5EF4-FFF2-40B4-BE49-F238E27FC236}">
              <a16:creationId xmlns:a16="http://schemas.microsoft.com/office/drawing/2014/main" id="{38530FED-E214-495E-9CAD-75A9A5C63723}"/>
            </a:ext>
          </a:extLst>
        </xdr:cNvPr>
        <xdr:cNvSpPr/>
      </xdr:nvSpPr>
      <xdr:spPr>
        <a:xfrm>
          <a:off x="20383500" y="107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118552</xdr:rowOff>
    </xdr:from>
    <xdr:to>
      <xdr:col>111</xdr:col>
      <xdr:colOff>177800</xdr:colOff>
      <xdr:row>62</xdr:row>
      <xdr:rowOff>131993</xdr:rowOff>
    </xdr:to>
    <xdr:cxnSp macro="">
      <xdr:nvCxnSpPr>
        <xdr:cNvPr id="512" name="直線コネクタ 511">
          <a:extLst>
            <a:ext uri="{FF2B5EF4-FFF2-40B4-BE49-F238E27FC236}">
              <a16:creationId xmlns:a16="http://schemas.microsoft.com/office/drawing/2014/main" id="{9A22C075-58EF-4127-9B20-4CA9CFC0A69B}"/>
            </a:ext>
          </a:extLst>
        </xdr:cNvPr>
        <xdr:cNvCxnSpPr/>
      </xdr:nvCxnSpPr>
      <xdr:spPr>
        <a:xfrm flipV="1">
          <a:off x="20434300" y="10748452"/>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78862</xdr:rowOff>
    </xdr:from>
    <xdr:to>
      <xdr:col>102</xdr:col>
      <xdr:colOff>165100</xdr:colOff>
      <xdr:row>63</xdr:row>
      <xdr:rowOff>9012</xdr:rowOff>
    </xdr:to>
    <xdr:sp macro="" textlink="">
      <xdr:nvSpPr>
        <xdr:cNvPr id="513" name="楕円 512">
          <a:extLst>
            <a:ext uri="{FF2B5EF4-FFF2-40B4-BE49-F238E27FC236}">
              <a16:creationId xmlns:a16="http://schemas.microsoft.com/office/drawing/2014/main" id="{F8DCBAD1-F157-4201-9403-B7EF5488AADA}"/>
            </a:ext>
          </a:extLst>
        </xdr:cNvPr>
        <xdr:cNvSpPr/>
      </xdr:nvSpPr>
      <xdr:spPr>
        <a:xfrm>
          <a:off x="19494500" y="1070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129662</xdr:rowOff>
    </xdr:from>
    <xdr:to>
      <xdr:col>107</xdr:col>
      <xdr:colOff>50800</xdr:colOff>
      <xdr:row>62</xdr:row>
      <xdr:rowOff>131993</xdr:rowOff>
    </xdr:to>
    <xdr:cxnSp macro="">
      <xdr:nvCxnSpPr>
        <xdr:cNvPr id="514" name="直線コネクタ 513">
          <a:extLst>
            <a:ext uri="{FF2B5EF4-FFF2-40B4-BE49-F238E27FC236}">
              <a16:creationId xmlns:a16="http://schemas.microsoft.com/office/drawing/2014/main" id="{C56C8B1E-4737-465E-A60F-80F03A60054F}"/>
            </a:ext>
          </a:extLst>
        </xdr:cNvPr>
        <xdr:cNvCxnSpPr/>
      </xdr:nvCxnSpPr>
      <xdr:spPr>
        <a:xfrm>
          <a:off x="19545300" y="10759562"/>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83754</xdr:rowOff>
    </xdr:from>
    <xdr:to>
      <xdr:col>98</xdr:col>
      <xdr:colOff>38100</xdr:colOff>
      <xdr:row>63</xdr:row>
      <xdr:rowOff>13904</xdr:rowOff>
    </xdr:to>
    <xdr:sp macro="" textlink="">
      <xdr:nvSpPr>
        <xdr:cNvPr id="515" name="楕円 514">
          <a:extLst>
            <a:ext uri="{FF2B5EF4-FFF2-40B4-BE49-F238E27FC236}">
              <a16:creationId xmlns:a16="http://schemas.microsoft.com/office/drawing/2014/main" id="{E4A54C98-5F53-4AB6-9B67-B5AEBC94BFD2}"/>
            </a:ext>
          </a:extLst>
        </xdr:cNvPr>
        <xdr:cNvSpPr/>
      </xdr:nvSpPr>
      <xdr:spPr>
        <a:xfrm>
          <a:off x="18605500" y="107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129662</xdr:rowOff>
    </xdr:from>
    <xdr:to>
      <xdr:col>102</xdr:col>
      <xdr:colOff>114300</xdr:colOff>
      <xdr:row>62</xdr:row>
      <xdr:rowOff>134554</xdr:rowOff>
    </xdr:to>
    <xdr:cxnSp macro="">
      <xdr:nvCxnSpPr>
        <xdr:cNvPr id="516" name="直線コネクタ 515">
          <a:extLst>
            <a:ext uri="{FF2B5EF4-FFF2-40B4-BE49-F238E27FC236}">
              <a16:creationId xmlns:a16="http://schemas.microsoft.com/office/drawing/2014/main" id="{1D889DFD-D7E3-49B5-8AE1-3F0FF5095075}"/>
            </a:ext>
          </a:extLst>
        </xdr:cNvPr>
        <xdr:cNvCxnSpPr/>
      </xdr:nvCxnSpPr>
      <xdr:spPr>
        <a:xfrm flipV="1">
          <a:off x="18656300" y="10759562"/>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517" name="n_1aveValue【学校施設】&#10;一人当たり面積">
          <a:extLst>
            <a:ext uri="{FF2B5EF4-FFF2-40B4-BE49-F238E27FC236}">
              <a16:creationId xmlns:a16="http://schemas.microsoft.com/office/drawing/2014/main" id="{2EA49A74-CFCB-4094-8D79-7FED2A75EE3C}"/>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518" name="n_2aveValue【学校施設】&#10;一人当たり面積">
          <a:extLst>
            <a:ext uri="{FF2B5EF4-FFF2-40B4-BE49-F238E27FC236}">
              <a16:creationId xmlns:a16="http://schemas.microsoft.com/office/drawing/2014/main" id="{8C14885A-D107-4207-A745-0D1BE3C060CC}"/>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519" name="n_3aveValue【学校施設】&#10;一人当たり面積">
          <a:extLst>
            <a:ext uri="{FF2B5EF4-FFF2-40B4-BE49-F238E27FC236}">
              <a16:creationId xmlns:a16="http://schemas.microsoft.com/office/drawing/2014/main" id="{50C04E09-27AB-49D4-8E1D-43AA5F1CC25E}"/>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520" name="n_4aveValue【学校施設】&#10;一人当たり面積">
          <a:extLst>
            <a:ext uri="{FF2B5EF4-FFF2-40B4-BE49-F238E27FC236}">
              <a16:creationId xmlns:a16="http://schemas.microsoft.com/office/drawing/2014/main" id="{E7550DE1-9F20-4B1F-A655-D6053C11E511}"/>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14429</xdr:rowOff>
    </xdr:from>
    <xdr:ext cx="469744" cy="259045"/>
    <xdr:sp macro="" textlink="">
      <xdr:nvSpPr>
        <xdr:cNvPr id="521" name="n_1mainValue【学校施設】&#10;一人当たり面積">
          <a:extLst>
            <a:ext uri="{FF2B5EF4-FFF2-40B4-BE49-F238E27FC236}">
              <a16:creationId xmlns:a16="http://schemas.microsoft.com/office/drawing/2014/main" id="{6784C943-3197-46F0-AA19-D07721028C64}"/>
            </a:ext>
          </a:extLst>
        </xdr:cNvPr>
        <xdr:cNvSpPr txBox="1"/>
      </xdr:nvSpPr>
      <xdr:spPr>
        <a:xfrm>
          <a:off x="21075727" y="1047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27870</xdr:rowOff>
    </xdr:from>
    <xdr:ext cx="469744" cy="259045"/>
    <xdr:sp macro="" textlink="">
      <xdr:nvSpPr>
        <xdr:cNvPr id="522" name="n_2mainValue【学校施設】&#10;一人当たり面積">
          <a:extLst>
            <a:ext uri="{FF2B5EF4-FFF2-40B4-BE49-F238E27FC236}">
              <a16:creationId xmlns:a16="http://schemas.microsoft.com/office/drawing/2014/main" id="{7065D00F-592E-4C51-A71C-CB2020EBFC19}"/>
            </a:ext>
          </a:extLst>
        </xdr:cNvPr>
        <xdr:cNvSpPr txBox="1"/>
      </xdr:nvSpPr>
      <xdr:spPr>
        <a:xfrm>
          <a:off x="20199427" y="1048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25539</xdr:rowOff>
    </xdr:from>
    <xdr:ext cx="469744" cy="259045"/>
    <xdr:sp macro="" textlink="">
      <xdr:nvSpPr>
        <xdr:cNvPr id="523" name="n_3mainValue【学校施設】&#10;一人当たり面積">
          <a:extLst>
            <a:ext uri="{FF2B5EF4-FFF2-40B4-BE49-F238E27FC236}">
              <a16:creationId xmlns:a16="http://schemas.microsoft.com/office/drawing/2014/main" id="{BA4FF077-DC10-45CA-85B3-EFB0D99058C9}"/>
            </a:ext>
          </a:extLst>
        </xdr:cNvPr>
        <xdr:cNvSpPr txBox="1"/>
      </xdr:nvSpPr>
      <xdr:spPr>
        <a:xfrm>
          <a:off x="19310427" y="1048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30431</xdr:rowOff>
    </xdr:from>
    <xdr:ext cx="469744" cy="259045"/>
    <xdr:sp macro="" textlink="">
      <xdr:nvSpPr>
        <xdr:cNvPr id="524" name="n_4mainValue【学校施設】&#10;一人当たり面積">
          <a:extLst>
            <a:ext uri="{FF2B5EF4-FFF2-40B4-BE49-F238E27FC236}">
              <a16:creationId xmlns:a16="http://schemas.microsoft.com/office/drawing/2014/main" id="{FC6E5C25-A463-48B5-A14C-B269C888BA56}"/>
            </a:ext>
          </a:extLst>
        </xdr:cNvPr>
        <xdr:cNvSpPr txBox="1"/>
      </xdr:nvSpPr>
      <xdr:spPr>
        <a:xfrm>
          <a:off x="18421427" y="1048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1DF28FC6-C8E3-4DEA-9386-E3262B5ADCE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8D755874-D938-4CF7-AFC5-99378F7E08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D4BBF399-FD09-4A9E-B317-4A6604F1CBE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E1E79C7D-B14C-4D85-8E37-0C38EBB08A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5CDA8E4F-08D1-4F70-BDC8-DFFE407F10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1F57A577-D060-44F4-86D3-247054AD0B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B7C59BF6-3148-4BAD-AD14-AFF2F6766D5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243F25B3-983B-4C0C-BD8F-4846B5C12C0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3ACE4C1C-0300-4114-8C7F-476EA3513E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6F453D2C-C682-4D11-9E7D-F1704B6FBA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360227BF-5F62-4552-884D-F7E649780D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D1DA184B-05B1-4575-B24F-844079DB826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7178A351-C446-4C48-A394-F92938D00A2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34A66D5C-77BB-43EB-836E-AF56B906E1F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3EE8B028-8F55-4B23-BC68-A10DC05FF2A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45D6DCD6-DEFD-41FB-A9BD-3EE56F1C352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F6D9172E-3B52-4E7F-9E6C-C04DBAC05C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7DA5C4BA-FEC5-4512-9582-4E1B152A5E6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E5D1AEF1-3597-418F-A2D6-3CB798149D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AC16797B-24A5-4EDB-8AB6-CA4B3B7604A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098E3F37-852D-4978-98D7-6937E3A48F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CB16B554-9D79-43F1-96E9-0E6F64E58C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62770D7A-7E02-4E5E-8388-0DBAB14C75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B14CF2D9-FCB5-441C-ADC6-C98FE60D4AC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097B87E2-09EE-4067-8A56-8860360AD37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34CE29DA-77E3-455A-B784-B016FE86E5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52B2757D-9688-406B-94BF-BED8676DEB6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a:extLst>
            <a:ext uri="{FF2B5EF4-FFF2-40B4-BE49-F238E27FC236}">
              <a16:creationId xmlns:a16="http://schemas.microsoft.com/office/drawing/2014/main" id="{B3117C76-76CD-4755-9C38-62EE1E6261A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a:extLst>
            <a:ext uri="{FF2B5EF4-FFF2-40B4-BE49-F238E27FC236}">
              <a16:creationId xmlns:a16="http://schemas.microsoft.com/office/drawing/2014/main" id="{BD2565E4-EFCF-4B56-92BD-A8089C91FD4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a:extLst>
            <a:ext uri="{FF2B5EF4-FFF2-40B4-BE49-F238E27FC236}">
              <a16:creationId xmlns:a16="http://schemas.microsoft.com/office/drawing/2014/main" id="{BAB4850C-F418-4413-A840-289D00517F8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a:extLst>
            <a:ext uri="{FF2B5EF4-FFF2-40B4-BE49-F238E27FC236}">
              <a16:creationId xmlns:a16="http://schemas.microsoft.com/office/drawing/2014/main" id="{6D3C5D6E-8828-4E70-8B13-1697A2073F4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a:extLst>
            <a:ext uri="{FF2B5EF4-FFF2-40B4-BE49-F238E27FC236}">
              <a16:creationId xmlns:a16="http://schemas.microsoft.com/office/drawing/2014/main" id="{A8814450-CDA3-42F8-B932-8DBA56B96DE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a:extLst>
            <a:ext uri="{FF2B5EF4-FFF2-40B4-BE49-F238E27FC236}">
              <a16:creationId xmlns:a16="http://schemas.microsoft.com/office/drawing/2014/main" id="{26692456-67CE-49CC-83D9-58EB9ABCBC8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a:extLst>
            <a:ext uri="{FF2B5EF4-FFF2-40B4-BE49-F238E27FC236}">
              <a16:creationId xmlns:a16="http://schemas.microsoft.com/office/drawing/2014/main" id="{4B71843C-CF34-40A6-930C-750BB89024A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a:extLst>
            <a:ext uri="{FF2B5EF4-FFF2-40B4-BE49-F238E27FC236}">
              <a16:creationId xmlns:a16="http://schemas.microsoft.com/office/drawing/2014/main" id="{83225EE5-8904-48CF-BEC7-CF0B234005D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a:extLst>
            <a:ext uri="{FF2B5EF4-FFF2-40B4-BE49-F238E27FC236}">
              <a16:creationId xmlns:a16="http://schemas.microsoft.com/office/drawing/2014/main" id="{43729B49-354B-4B7A-BBE6-DDA39769D2F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1" name="テキスト ボックス 560">
          <a:extLst>
            <a:ext uri="{FF2B5EF4-FFF2-40B4-BE49-F238E27FC236}">
              <a16:creationId xmlns:a16="http://schemas.microsoft.com/office/drawing/2014/main" id="{2CDD8919-ED41-4B16-B92E-2ADED05993A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32EF07A8-888A-4BA1-A235-391FBE3FA8A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a:extLst>
            <a:ext uri="{FF2B5EF4-FFF2-40B4-BE49-F238E27FC236}">
              <a16:creationId xmlns:a16="http://schemas.microsoft.com/office/drawing/2014/main" id="{C8502D5C-7B9A-4DBA-A9DA-4AB4882F6B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4" name="直線コネクタ 563">
          <a:extLst>
            <a:ext uri="{FF2B5EF4-FFF2-40B4-BE49-F238E27FC236}">
              <a16:creationId xmlns:a16="http://schemas.microsoft.com/office/drawing/2014/main" id="{E5D23F18-19BB-4B78-A595-AF1B693F5C6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5" name="【公民館】&#10;有形固定資産減価償却率最小値テキスト">
          <a:extLst>
            <a:ext uri="{FF2B5EF4-FFF2-40B4-BE49-F238E27FC236}">
              <a16:creationId xmlns:a16="http://schemas.microsoft.com/office/drawing/2014/main" id="{3E3ED2A8-3C55-45AE-A29A-EB3185E6AC6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6" name="直線コネクタ 565">
          <a:extLst>
            <a:ext uri="{FF2B5EF4-FFF2-40B4-BE49-F238E27FC236}">
              <a16:creationId xmlns:a16="http://schemas.microsoft.com/office/drawing/2014/main" id="{1A3334EA-6F84-4A51-B340-0BAF37156AE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7" name="【公民館】&#10;有形固定資産減価償却率最大値テキスト">
          <a:extLst>
            <a:ext uri="{FF2B5EF4-FFF2-40B4-BE49-F238E27FC236}">
              <a16:creationId xmlns:a16="http://schemas.microsoft.com/office/drawing/2014/main" id="{5B74C6E3-413B-4708-9EC1-7ECA5FF5D57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8" name="直線コネクタ 567">
          <a:extLst>
            <a:ext uri="{FF2B5EF4-FFF2-40B4-BE49-F238E27FC236}">
              <a16:creationId xmlns:a16="http://schemas.microsoft.com/office/drawing/2014/main" id="{3A700E55-DA80-4488-81BD-C9CFEDFB5A1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569" name="【公民館】&#10;有形固定資産減価償却率平均値テキスト">
          <a:extLst>
            <a:ext uri="{FF2B5EF4-FFF2-40B4-BE49-F238E27FC236}">
              <a16:creationId xmlns:a16="http://schemas.microsoft.com/office/drawing/2014/main" id="{394B651A-EA0B-4B28-AE4D-463C97E67857}"/>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570" name="フローチャート: 判断 569">
          <a:extLst>
            <a:ext uri="{FF2B5EF4-FFF2-40B4-BE49-F238E27FC236}">
              <a16:creationId xmlns:a16="http://schemas.microsoft.com/office/drawing/2014/main" id="{A970A754-B6CD-43BA-9F09-5CE2F6A52922}"/>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571" name="フローチャート: 判断 570">
          <a:extLst>
            <a:ext uri="{FF2B5EF4-FFF2-40B4-BE49-F238E27FC236}">
              <a16:creationId xmlns:a16="http://schemas.microsoft.com/office/drawing/2014/main" id="{5B052FBA-F81C-42DD-8276-BEC72093E467}"/>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572" name="フローチャート: 判断 571">
          <a:extLst>
            <a:ext uri="{FF2B5EF4-FFF2-40B4-BE49-F238E27FC236}">
              <a16:creationId xmlns:a16="http://schemas.microsoft.com/office/drawing/2014/main" id="{5EB4658E-1C78-4216-BC60-F8DF6B1CA04C}"/>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573" name="フローチャート: 判断 572">
          <a:extLst>
            <a:ext uri="{FF2B5EF4-FFF2-40B4-BE49-F238E27FC236}">
              <a16:creationId xmlns:a16="http://schemas.microsoft.com/office/drawing/2014/main" id="{918F376D-1C27-4300-AE97-81F2A9A4BDB9}"/>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574" name="フローチャート: 判断 573">
          <a:extLst>
            <a:ext uri="{FF2B5EF4-FFF2-40B4-BE49-F238E27FC236}">
              <a16:creationId xmlns:a16="http://schemas.microsoft.com/office/drawing/2014/main" id="{123C5582-3A38-4322-809D-F0FEBDAEC7EE}"/>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6D7BCCBF-3A2B-4C50-8C0C-B13F246D928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FA3C7A7F-83FE-448E-B5E8-AFD947CDEB4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C233119B-1032-45DB-9A1E-987499465E9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F64AE6D2-325C-4998-B260-BC9CA33166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D9C60DC3-6330-4F64-A283-73FC025C8F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55880</xdr:rowOff>
    </xdr:from>
    <xdr:to>
      <xdr:col>85</xdr:col>
      <xdr:colOff>177800</xdr:colOff>
      <xdr:row>103</xdr:row>
      <xdr:rowOff>157480</xdr:rowOff>
    </xdr:to>
    <xdr:sp macro="" textlink="">
      <xdr:nvSpPr>
        <xdr:cNvPr id="580" name="楕円 579">
          <a:extLst>
            <a:ext uri="{FF2B5EF4-FFF2-40B4-BE49-F238E27FC236}">
              <a16:creationId xmlns:a16="http://schemas.microsoft.com/office/drawing/2014/main" id="{14CE0930-7980-4950-B989-32CC88A85993}"/>
            </a:ext>
          </a:extLst>
        </xdr:cNvPr>
        <xdr:cNvSpPr/>
      </xdr:nvSpPr>
      <xdr:spPr>
        <a:xfrm>
          <a:off x="162687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78757</xdr:rowOff>
    </xdr:from>
    <xdr:ext cx="405111" cy="259045"/>
    <xdr:sp macro="" textlink="">
      <xdr:nvSpPr>
        <xdr:cNvPr id="581" name="【公民館】&#10;有形固定資産減価償却率該当値テキスト">
          <a:extLst>
            <a:ext uri="{FF2B5EF4-FFF2-40B4-BE49-F238E27FC236}">
              <a16:creationId xmlns:a16="http://schemas.microsoft.com/office/drawing/2014/main" id="{B8F784F0-31E3-4CF4-8C95-441004235661}"/>
            </a:ext>
          </a:extLst>
        </xdr:cNvPr>
        <xdr:cNvSpPr txBox="1"/>
      </xdr:nvSpPr>
      <xdr:spPr>
        <a:xfrm>
          <a:off x="16357600"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582" name="楕円 581">
          <a:extLst>
            <a:ext uri="{FF2B5EF4-FFF2-40B4-BE49-F238E27FC236}">
              <a16:creationId xmlns:a16="http://schemas.microsoft.com/office/drawing/2014/main" id="{18576343-64F1-4CB8-B1FC-84AE382C538E}"/>
            </a:ext>
          </a:extLst>
        </xdr:cNvPr>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106680</xdr:rowOff>
    </xdr:from>
    <xdr:to>
      <xdr:col>85</xdr:col>
      <xdr:colOff>127000</xdr:colOff>
      <xdr:row>103</xdr:row>
      <xdr:rowOff>156211</xdr:rowOff>
    </xdr:to>
    <xdr:cxnSp macro="">
      <xdr:nvCxnSpPr>
        <xdr:cNvPr id="583" name="直線コネクタ 582">
          <a:extLst>
            <a:ext uri="{FF2B5EF4-FFF2-40B4-BE49-F238E27FC236}">
              <a16:creationId xmlns:a16="http://schemas.microsoft.com/office/drawing/2014/main" id="{5DAF8D37-B6C2-4C80-925F-C356EB1E11EB}"/>
            </a:ext>
          </a:extLst>
        </xdr:cNvPr>
        <xdr:cNvCxnSpPr/>
      </xdr:nvCxnSpPr>
      <xdr:spPr>
        <a:xfrm flipV="1">
          <a:off x="15481300" y="177660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16511</xdr:rowOff>
    </xdr:from>
    <xdr:to>
      <xdr:col>76</xdr:col>
      <xdr:colOff>165100</xdr:colOff>
      <xdr:row>103</xdr:row>
      <xdr:rowOff>118111</xdr:rowOff>
    </xdr:to>
    <xdr:sp macro="" textlink="">
      <xdr:nvSpPr>
        <xdr:cNvPr id="584" name="楕円 583">
          <a:extLst>
            <a:ext uri="{FF2B5EF4-FFF2-40B4-BE49-F238E27FC236}">
              <a16:creationId xmlns:a16="http://schemas.microsoft.com/office/drawing/2014/main" id="{47945B98-B430-4F1D-9F0B-8FF89F5679CF}"/>
            </a:ext>
          </a:extLst>
        </xdr:cNvPr>
        <xdr:cNvSpPr/>
      </xdr:nvSpPr>
      <xdr:spPr>
        <a:xfrm>
          <a:off x="14541500" y="176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67311</xdr:rowOff>
    </xdr:from>
    <xdr:to>
      <xdr:col>81</xdr:col>
      <xdr:colOff>50800</xdr:colOff>
      <xdr:row>103</xdr:row>
      <xdr:rowOff>156211</xdr:rowOff>
    </xdr:to>
    <xdr:cxnSp macro="">
      <xdr:nvCxnSpPr>
        <xdr:cNvPr id="585" name="直線コネクタ 584">
          <a:extLst>
            <a:ext uri="{FF2B5EF4-FFF2-40B4-BE49-F238E27FC236}">
              <a16:creationId xmlns:a16="http://schemas.microsoft.com/office/drawing/2014/main" id="{55B2F102-F8F3-4D00-A4CB-02F55AACA3CF}"/>
            </a:ext>
          </a:extLst>
        </xdr:cNvPr>
        <xdr:cNvCxnSpPr/>
      </xdr:nvCxnSpPr>
      <xdr:spPr>
        <a:xfrm>
          <a:off x="14592300" y="17726661"/>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69850</xdr:rowOff>
    </xdr:from>
    <xdr:to>
      <xdr:col>72</xdr:col>
      <xdr:colOff>38100</xdr:colOff>
      <xdr:row>104</xdr:row>
      <xdr:rowOff>0</xdr:rowOff>
    </xdr:to>
    <xdr:sp macro="" textlink="">
      <xdr:nvSpPr>
        <xdr:cNvPr id="586" name="楕円 585">
          <a:extLst>
            <a:ext uri="{FF2B5EF4-FFF2-40B4-BE49-F238E27FC236}">
              <a16:creationId xmlns:a16="http://schemas.microsoft.com/office/drawing/2014/main" id="{C7E65ABC-37E9-4550-8D8C-B09829D066E6}"/>
            </a:ext>
          </a:extLst>
        </xdr:cNvPr>
        <xdr:cNvSpPr/>
      </xdr:nvSpPr>
      <xdr:spPr>
        <a:xfrm>
          <a:off x="136525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67311</xdr:rowOff>
    </xdr:from>
    <xdr:to>
      <xdr:col>76</xdr:col>
      <xdr:colOff>114300</xdr:colOff>
      <xdr:row>103</xdr:row>
      <xdr:rowOff>120650</xdr:rowOff>
    </xdr:to>
    <xdr:cxnSp macro="">
      <xdr:nvCxnSpPr>
        <xdr:cNvPr id="587" name="直線コネクタ 586">
          <a:extLst>
            <a:ext uri="{FF2B5EF4-FFF2-40B4-BE49-F238E27FC236}">
              <a16:creationId xmlns:a16="http://schemas.microsoft.com/office/drawing/2014/main" id="{0D9B3AB1-14C1-44E0-84CD-7490FDFB8AE1}"/>
            </a:ext>
          </a:extLst>
        </xdr:cNvPr>
        <xdr:cNvCxnSpPr/>
      </xdr:nvCxnSpPr>
      <xdr:spPr>
        <a:xfrm flipV="1">
          <a:off x="13703300" y="17726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44450</xdr:rowOff>
    </xdr:from>
    <xdr:to>
      <xdr:col>67</xdr:col>
      <xdr:colOff>101600</xdr:colOff>
      <xdr:row>103</xdr:row>
      <xdr:rowOff>146050</xdr:rowOff>
    </xdr:to>
    <xdr:sp macro="" textlink="">
      <xdr:nvSpPr>
        <xdr:cNvPr id="588" name="楕円 587">
          <a:extLst>
            <a:ext uri="{FF2B5EF4-FFF2-40B4-BE49-F238E27FC236}">
              <a16:creationId xmlns:a16="http://schemas.microsoft.com/office/drawing/2014/main" id="{996D5EF8-9846-474D-AABC-C7D6C6C3E31A}"/>
            </a:ext>
          </a:extLst>
        </xdr:cNvPr>
        <xdr:cNvSpPr/>
      </xdr:nvSpPr>
      <xdr:spPr>
        <a:xfrm>
          <a:off x="12763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95250</xdr:rowOff>
    </xdr:from>
    <xdr:to>
      <xdr:col>71</xdr:col>
      <xdr:colOff>177800</xdr:colOff>
      <xdr:row>103</xdr:row>
      <xdr:rowOff>120650</xdr:rowOff>
    </xdr:to>
    <xdr:cxnSp macro="">
      <xdr:nvCxnSpPr>
        <xdr:cNvPr id="589" name="直線コネクタ 588">
          <a:extLst>
            <a:ext uri="{FF2B5EF4-FFF2-40B4-BE49-F238E27FC236}">
              <a16:creationId xmlns:a16="http://schemas.microsoft.com/office/drawing/2014/main" id="{080D20BE-CD15-4F83-A9FF-027C9ACA942B}"/>
            </a:ext>
          </a:extLst>
        </xdr:cNvPr>
        <xdr:cNvCxnSpPr/>
      </xdr:nvCxnSpPr>
      <xdr:spPr>
        <a:xfrm>
          <a:off x="12814300" y="1775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590" name="n_1aveValue【公民館】&#10;有形固定資産減価償却率">
          <a:extLst>
            <a:ext uri="{FF2B5EF4-FFF2-40B4-BE49-F238E27FC236}">
              <a16:creationId xmlns:a16="http://schemas.microsoft.com/office/drawing/2014/main" id="{832E3F47-D0E7-4A3E-9525-67ACFBC06AAC}"/>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591" name="n_2aveValue【公民館】&#10;有形固定資産減価償却率">
          <a:extLst>
            <a:ext uri="{FF2B5EF4-FFF2-40B4-BE49-F238E27FC236}">
              <a16:creationId xmlns:a16="http://schemas.microsoft.com/office/drawing/2014/main" id="{8A76CA6F-F60C-4BE7-B8FB-445836393D4B}"/>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592" name="n_3aveValue【公民館】&#10;有形固定資産減価償却率">
          <a:extLst>
            <a:ext uri="{FF2B5EF4-FFF2-40B4-BE49-F238E27FC236}">
              <a16:creationId xmlns:a16="http://schemas.microsoft.com/office/drawing/2014/main" id="{1F071E29-92B8-430E-A4FD-1B0300C7A018}"/>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593" name="n_4aveValue【公民館】&#10;有形固定資産減価償却率">
          <a:extLst>
            <a:ext uri="{FF2B5EF4-FFF2-40B4-BE49-F238E27FC236}">
              <a16:creationId xmlns:a16="http://schemas.microsoft.com/office/drawing/2014/main" id="{38B72063-316A-45B5-831C-E84221FFF161}"/>
            </a:ext>
          </a:extLst>
        </xdr:cNvPr>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52088</xdr:rowOff>
    </xdr:from>
    <xdr:ext cx="405111" cy="259045"/>
    <xdr:sp macro="" textlink="">
      <xdr:nvSpPr>
        <xdr:cNvPr id="594" name="n_1mainValue【公民館】&#10;有形固定資産減価償却率">
          <a:extLst>
            <a:ext uri="{FF2B5EF4-FFF2-40B4-BE49-F238E27FC236}">
              <a16:creationId xmlns:a16="http://schemas.microsoft.com/office/drawing/2014/main" id="{80BBA71C-93A9-45A0-918E-0823D5098F3E}"/>
            </a:ext>
          </a:extLst>
        </xdr:cNvPr>
        <xdr:cNvSpPr txBox="1"/>
      </xdr:nvSpPr>
      <xdr:spPr>
        <a:xfrm>
          <a:off x="15266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134638</xdr:rowOff>
    </xdr:from>
    <xdr:ext cx="405111" cy="259045"/>
    <xdr:sp macro="" textlink="">
      <xdr:nvSpPr>
        <xdr:cNvPr id="595" name="n_2mainValue【公民館】&#10;有形固定資産減価償却率">
          <a:extLst>
            <a:ext uri="{FF2B5EF4-FFF2-40B4-BE49-F238E27FC236}">
              <a16:creationId xmlns:a16="http://schemas.microsoft.com/office/drawing/2014/main" id="{2890EFA1-95C5-44F7-9A5D-CC275EDAB639}"/>
            </a:ext>
          </a:extLst>
        </xdr:cNvPr>
        <xdr:cNvSpPr txBox="1"/>
      </xdr:nvSpPr>
      <xdr:spPr>
        <a:xfrm>
          <a:off x="14389744" y="1745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16527</xdr:rowOff>
    </xdr:from>
    <xdr:ext cx="405111" cy="259045"/>
    <xdr:sp macro="" textlink="">
      <xdr:nvSpPr>
        <xdr:cNvPr id="596" name="n_3mainValue【公民館】&#10;有形固定資産減価償却率">
          <a:extLst>
            <a:ext uri="{FF2B5EF4-FFF2-40B4-BE49-F238E27FC236}">
              <a16:creationId xmlns:a16="http://schemas.microsoft.com/office/drawing/2014/main" id="{1953A459-4096-4F0E-AA25-C8FA7FE59C8C}"/>
            </a:ext>
          </a:extLst>
        </xdr:cNvPr>
        <xdr:cNvSpPr txBox="1"/>
      </xdr:nvSpPr>
      <xdr:spPr>
        <a:xfrm>
          <a:off x="135007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162577</xdr:rowOff>
    </xdr:from>
    <xdr:ext cx="405111" cy="259045"/>
    <xdr:sp macro="" textlink="">
      <xdr:nvSpPr>
        <xdr:cNvPr id="597" name="n_4mainValue【公民館】&#10;有形固定資産減価償却率">
          <a:extLst>
            <a:ext uri="{FF2B5EF4-FFF2-40B4-BE49-F238E27FC236}">
              <a16:creationId xmlns:a16="http://schemas.microsoft.com/office/drawing/2014/main" id="{7DBB208D-646F-4967-A0C5-920103017EEB}"/>
            </a:ext>
          </a:extLst>
        </xdr:cNvPr>
        <xdr:cNvSpPr txBox="1"/>
      </xdr:nvSpPr>
      <xdr:spPr>
        <a:xfrm>
          <a:off x="12611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E437703D-1CF6-4DE4-AFEC-FBB8BF0BAA3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id="{32D125F5-ECFF-4395-97F9-73F13D67FF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id="{8A31AE1A-A50E-443F-A661-2408B82460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id="{D1673999-9881-43CD-A429-5CFF81DCF45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id="{A0F3FCCA-13AF-40D9-8BCF-9BE8A278114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id="{425DFB4D-7B4D-438F-A18E-BAAF20F4EA0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id="{B54A80D3-D1AC-43FF-9EA8-C088A2565C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id="{95A4FAE7-37F8-469F-9D02-3538D60519F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a:extLst>
            <a:ext uri="{FF2B5EF4-FFF2-40B4-BE49-F238E27FC236}">
              <a16:creationId xmlns:a16="http://schemas.microsoft.com/office/drawing/2014/main" id="{B547B5E1-9367-44E1-B7E8-0EA2D319352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a:extLst>
            <a:ext uri="{FF2B5EF4-FFF2-40B4-BE49-F238E27FC236}">
              <a16:creationId xmlns:a16="http://schemas.microsoft.com/office/drawing/2014/main" id="{58C26729-82C7-4615-874E-93E9DFF9BCA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8" name="直線コネクタ 607">
          <a:extLst>
            <a:ext uri="{FF2B5EF4-FFF2-40B4-BE49-F238E27FC236}">
              <a16:creationId xmlns:a16="http://schemas.microsoft.com/office/drawing/2014/main" id="{11ED122D-E929-4DE0-9307-A28ED5FC594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9" name="テキスト ボックス 608">
          <a:extLst>
            <a:ext uri="{FF2B5EF4-FFF2-40B4-BE49-F238E27FC236}">
              <a16:creationId xmlns:a16="http://schemas.microsoft.com/office/drawing/2014/main" id="{27A91E7E-ED99-4C2C-9C65-9C5E9CE8F3F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0" name="直線コネクタ 609">
          <a:extLst>
            <a:ext uri="{FF2B5EF4-FFF2-40B4-BE49-F238E27FC236}">
              <a16:creationId xmlns:a16="http://schemas.microsoft.com/office/drawing/2014/main" id="{B0DB0255-A183-4AA7-ABA4-2DF737785CE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1" name="テキスト ボックス 610">
          <a:extLst>
            <a:ext uri="{FF2B5EF4-FFF2-40B4-BE49-F238E27FC236}">
              <a16:creationId xmlns:a16="http://schemas.microsoft.com/office/drawing/2014/main" id="{8D837D23-0F71-4925-82B6-98E775AF4DD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2" name="直線コネクタ 611">
          <a:extLst>
            <a:ext uri="{FF2B5EF4-FFF2-40B4-BE49-F238E27FC236}">
              <a16:creationId xmlns:a16="http://schemas.microsoft.com/office/drawing/2014/main" id="{A6F14812-9215-4C0D-A23C-39BEDB2AEBC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3" name="テキスト ボックス 612">
          <a:extLst>
            <a:ext uri="{FF2B5EF4-FFF2-40B4-BE49-F238E27FC236}">
              <a16:creationId xmlns:a16="http://schemas.microsoft.com/office/drawing/2014/main" id="{42D51A3A-B929-4FF8-BE39-6E2F485673A1}"/>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4" name="直線コネクタ 613">
          <a:extLst>
            <a:ext uri="{FF2B5EF4-FFF2-40B4-BE49-F238E27FC236}">
              <a16:creationId xmlns:a16="http://schemas.microsoft.com/office/drawing/2014/main" id="{676D8C48-E6ED-40FF-B0EF-140DC56041B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15" name="テキスト ボックス 614">
          <a:extLst>
            <a:ext uri="{FF2B5EF4-FFF2-40B4-BE49-F238E27FC236}">
              <a16:creationId xmlns:a16="http://schemas.microsoft.com/office/drawing/2014/main" id="{4F9591B7-C9F5-4635-B489-F5C63596CD6D}"/>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6" name="直線コネクタ 615">
          <a:extLst>
            <a:ext uri="{FF2B5EF4-FFF2-40B4-BE49-F238E27FC236}">
              <a16:creationId xmlns:a16="http://schemas.microsoft.com/office/drawing/2014/main" id="{C25B3313-FE4C-4BE2-9E64-0AD8A56D470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7" name="テキスト ボックス 616">
          <a:extLst>
            <a:ext uri="{FF2B5EF4-FFF2-40B4-BE49-F238E27FC236}">
              <a16:creationId xmlns:a16="http://schemas.microsoft.com/office/drawing/2014/main" id="{3CCCBD8A-3627-403B-89F8-A2A7D098688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a:extLst>
            <a:ext uri="{FF2B5EF4-FFF2-40B4-BE49-F238E27FC236}">
              <a16:creationId xmlns:a16="http://schemas.microsoft.com/office/drawing/2014/main" id="{FA33B619-E8A6-4334-B7DF-688D23FF079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9" name="テキスト ボックス 618">
          <a:extLst>
            <a:ext uri="{FF2B5EF4-FFF2-40B4-BE49-F238E27FC236}">
              <a16:creationId xmlns:a16="http://schemas.microsoft.com/office/drawing/2014/main" id="{65A601A3-E4E7-47AB-9E4A-A34D90AA66A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a:extLst>
            <a:ext uri="{FF2B5EF4-FFF2-40B4-BE49-F238E27FC236}">
              <a16:creationId xmlns:a16="http://schemas.microsoft.com/office/drawing/2014/main" id="{3CD8E654-0CC3-4123-BFB3-5DC508C611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621" name="直線コネクタ 620">
          <a:extLst>
            <a:ext uri="{FF2B5EF4-FFF2-40B4-BE49-F238E27FC236}">
              <a16:creationId xmlns:a16="http://schemas.microsoft.com/office/drawing/2014/main" id="{0E1DC508-D57D-4F49-933B-0AE8F5C2E8F5}"/>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22" name="【公民館】&#10;一人当たり面積最小値テキスト">
          <a:extLst>
            <a:ext uri="{FF2B5EF4-FFF2-40B4-BE49-F238E27FC236}">
              <a16:creationId xmlns:a16="http://schemas.microsoft.com/office/drawing/2014/main" id="{53987960-EADA-4C36-B109-F857A33F089B}"/>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23" name="直線コネクタ 622">
          <a:extLst>
            <a:ext uri="{FF2B5EF4-FFF2-40B4-BE49-F238E27FC236}">
              <a16:creationId xmlns:a16="http://schemas.microsoft.com/office/drawing/2014/main" id="{D42C4059-3E76-4304-A6F7-0A280B53EB2D}"/>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624" name="【公民館】&#10;一人当たり面積最大値テキスト">
          <a:extLst>
            <a:ext uri="{FF2B5EF4-FFF2-40B4-BE49-F238E27FC236}">
              <a16:creationId xmlns:a16="http://schemas.microsoft.com/office/drawing/2014/main" id="{A105259C-7C97-4D76-8B62-76D63592131C}"/>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625" name="直線コネクタ 624">
          <a:extLst>
            <a:ext uri="{FF2B5EF4-FFF2-40B4-BE49-F238E27FC236}">
              <a16:creationId xmlns:a16="http://schemas.microsoft.com/office/drawing/2014/main" id="{30D787B7-9A6B-499D-927F-D28381531FA9}"/>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626" name="【公民館】&#10;一人当たり面積平均値テキスト">
          <a:extLst>
            <a:ext uri="{FF2B5EF4-FFF2-40B4-BE49-F238E27FC236}">
              <a16:creationId xmlns:a16="http://schemas.microsoft.com/office/drawing/2014/main" id="{DF099FBC-3F50-4856-A101-E6D51CD1BEA3}"/>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627" name="フローチャート: 判断 626">
          <a:extLst>
            <a:ext uri="{FF2B5EF4-FFF2-40B4-BE49-F238E27FC236}">
              <a16:creationId xmlns:a16="http://schemas.microsoft.com/office/drawing/2014/main" id="{CAAE7419-22C2-47D5-A734-AD2F116F414B}"/>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628" name="フローチャート: 判断 627">
          <a:extLst>
            <a:ext uri="{FF2B5EF4-FFF2-40B4-BE49-F238E27FC236}">
              <a16:creationId xmlns:a16="http://schemas.microsoft.com/office/drawing/2014/main" id="{47D76F9F-0E33-4ADB-9B64-A8F58C55E866}"/>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629" name="フローチャート: 判断 628">
          <a:extLst>
            <a:ext uri="{FF2B5EF4-FFF2-40B4-BE49-F238E27FC236}">
              <a16:creationId xmlns:a16="http://schemas.microsoft.com/office/drawing/2014/main" id="{58F690BB-5214-40E6-8061-E69144FBB07C}"/>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630" name="フローチャート: 判断 629">
          <a:extLst>
            <a:ext uri="{FF2B5EF4-FFF2-40B4-BE49-F238E27FC236}">
              <a16:creationId xmlns:a16="http://schemas.microsoft.com/office/drawing/2014/main" id="{30D9355A-8B0C-4323-8F64-0BF384AF4B56}"/>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631" name="フローチャート: 判断 630">
          <a:extLst>
            <a:ext uri="{FF2B5EF4-FFF2-40B4-BE49-F238E27FC236}">
              <a16:creationId xmlns:a16="http://schemas.microsoft.com/office/drawing/2014/main" id="{A67CAB96-7332-4DF9-A28D-B1CEB0A4AEDD}"/>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339550A-8DAF-4893-914F-AE11F46B15A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9BFDBEEA-F1B3-4A05-809C-9F6FA7C2BE3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E1846C3B-2389-409D-A7A7-56067DDC27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78554110-FAF4-4AE7-8592-7E4480ED078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9A12B0AF-A82C-4C2B-A1E5-4801140F36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81865</xdr:rowOff>
    </xdr:from>
    <xdr:to>
      <xdr:col>116</xdr:col>
      <xdr:colOff>114300</xdr:colOff>
      <xdr:row>107</xdr:row>
      <xdr:rowOff>12015</xdr:rowOff>
    </xdr:to>
    <xdr:sp macro="" textlink="">
      <xdr:nvSpPr>
        <xdr:cNvPr id="637" name="楕円 636">
          <a:extLst>
            <a:ext uri="{FF2B5EF4-FFF2-40B4-BE49-F238E27FC236}">
              <a16:creationId xmlns:a16="http://schemas.microsoft.com/office/drawing/2014/main" id="{49BC1F09-71E7-469E-89CF-B6C1D45F59EA}"/>
            </a:ext>
          </a:extLst>
        </xdr:cNvPr>
        <xdr:cNvSpPr/>
      </xdr:nvSpPr>
      <xdr:spPr>
        <a:xfrm>
          <a:off x="22110700" y="182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104742</xdr:rowOff>
    </xdr:from>
    <xdr:ext cx="469744" cy="259045"/>
    <xdr:sp macro="" textlink="">
      <xdr:nvSpPr>
        <xdr:cNvPr id="638" name="【公民館】&#10;一人当たり面積該当値テキスト">
          <a:extLst>
            <a:ext uri="{FF2B5EF4-FFF2-40B4-BE49-F238E27FC236}">
              <a16:creationId xmlns:a16="http://schemas.microsoft.com/office/drawing/2014/main" id="{6348A716-A434-4125-9DDE-3E0F9C87CA19}"/>
            </a:ext>
          </a:extLst>
        </xdr:cNvPr>
        <xdr:cNvSpPr txBox="1"/>
      </xdr:nvSpPr>
      <xdr:spPr>
        <a:xfrm>
          <a:off x="22199600" y="181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122783</xdr:rowOff>
    </xdr:from>
    <xdr:to>
      <xdr:col>112</xdr:col>
      <xdr:colOff>38100</xdr:colOff>
      <xdr:row>107</xdr:row>
      <xdr:rowOff>52933</xdr:rowOff>
    </xdr:to>
    <xdr:sp macro="" textlink="">
      <xdr:nvSpPr>
        <xdr:cNvPr id="639" name="楕円 638">
          <a:extLst>
            <a:ext uri="{FF2B5EF4-FFF2-40B4-BE49-F238E27FC236}">
              <a16:creationId xmlns:a16="http://schemas.microsoft.com/office/drawing/2014/main" id="{03BBB1CF-76A6-4B0D-A165-3589ECFC507D}"/>
            </a:ext>
          </a:extLst>
        </xdr:cNvPr>
        <xdr:cNvSpPr/>
      </xdr:nvSpPr>
      <xdr:spPr>
        <a:xfrm>
          <a:off x="21272500" y="182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132665</xdr:rowOff>
    </xdr:from>
    <xdr:to>
      <xdr:col>116</xdr:col>
      <xdr:colOff>63500</xdr:colOff>
      <xdr:row>107</xdr:row>
      <xdr:rowOff>2133</xdr:rowOff>
    </xdr:to>
    <xdr:cxnSp macro="">
      <xdr:nvCxnSpPr>
        <xdr:cNvPr id="640" name="直線コネクタ 639">
          <a:extLst>
            <a:ext uri="{FF2B5EF4-FFF2-40B4-BE49-F238E27FC236}">
              <a16:creationId xmlns:a16="http://schemas.microsoft.com/office/drawing/2014/main" id="{07515EF8-B1B1-4F31-A4A7-C8D0E0C18D9E}"/>
            </a:ext>
          </a:extLst>
        </xdr:cNvPr>
        <xdr:cNvCxnSpPr/>
      </xdr:nvCxnSpPr>
      <xdr:spPr>
        <a:xfrm flipV="1">
          <a:off x="21323300" y="18306365"/>
          <a:ext cx="838200" cy="4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129566</xdr:rowOff>
    </xdr:from>
    <xdr:to>
      <xdr:col>107</xdr:col>
      <xdr:colOff>101600</xdr:colOff>
      <xdr:row>107</xdr:row>
      <xdr:rowOff>59716</xdr:rowOff>
    </xdr:to>
    <xdr:sp macro="" textlink="">
      <xdr:nvSpPr>
        <xdr:cNvPr id="641" name="楕円 640">
          <a:extLst>
            <a:ext uri="{FF2B5EF4-FFF2-40B4-BE49-F238E27FC236}">
              <a16:creationId xmlns:a16="http://schemas.microsoft.com/office/drawing/2014/main" id="{AE505E61-9AEA-49B4-A9CB-C64FA9AFE51B}"/>
            </a:ext>
          </a:extLst>
        </xdr:cNvPr>
        <xdr:cNvSpPr/>
      </xdr:nvSpPr>
      <xdr:spPr>
        <a:xfrm>
          <a:off x="20383500" y="183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2133</xdr:rowOff>
    </xdr:from>
    <xdr:to>
      <xdr:col>111</xdr:col>
      <xdr:colOff>177800</xdr:colOff>
      <xdr:row>107</xdr:row>
      <xdr:rowOff>8916</xdr:rowOff>
    </xdr:to>
    <xdr:cxnSp macro="">
      <xdr:nvCxnSpPr>
        <xdr:cNvPr id="642" name="直線コネクタ 641">
          <a:extLst>
            <a:ext uri="{FF2B5EF4-FFF2-40B4-BE49-F238E27FC236}">
              <a16:creationId xmlns:a16="http://schemas.microsoft.com/office/drawing/2014/main" id="{9C838FD6-AFA6-4993-848E-86DB63099AD3}"/>
            </a:ext>
          </a:extLst>
        </xdr:cNvPr>
        <xdr:cNvCxnSpPr/>
      </xdr:nvCxnSpPr>
      <xdr:spPr>
        <a:xfrm flipV="1">
          <a:off x="20434300" y="18347283"/>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38430</xdr:rowOff>
    </xdr:from>
    <xdr:to>
      <xdr:col>102</xdr:col>
      <xdr:colOff>165100</xdr:colOff>
      <xdr:row>108</xdr:row>
      <xdr:rowOff>140030</xdr:rowOff>
    </xdr:to>
    <xdr:sp macro="" textlink="">
      <xdr:nvSpPr>
        <xdr:cNvPr id="643" name="楕円 642">
          <a:extLst>
            <a:ext uri="{FF2B5EF4-FFF2-40B4-BE49-F238E27FC236}">
              <a16:creationId xmlns:a16="http://schemas.microsoft.com/office/drawing/2014/main" id="{5E6E059E-7B9B-426B-9CDF-6E2D8575F788}"/>
            </a:ext>
          </a:extLst>
        </xdr:cNvPr>
        <xdr:cNvSpPr/>
      </xdr:nvSpPr>
      <xdr:spPr>
        <a:xfrm>
          <a:off x="19494500" y="18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8916</xdr:rowOff>
    </xdr:from>
    <xdr:to>
      <xdr:col>107</xdr:col>
      <xdr:colOff>50800</xdr:colOff>
      <xdr:row>108</xdr:row>
      <xdr:rowOff>89230</xdr:rowOff>
    </xdr:to>
    <xdr:cxnSp macro="">
      <xdr:nvCxnSpPr>
        <xdr:cNvPr id="644" name="直線コネクタ 643">
          <a:extLst>
            <a:ext uri="{FF2B5EF4-FFF2-40B4-BE49-F238E27FC236}">
              <a16:creationId xmlns:a16="http://schemas.microsoft.com/office/drawing/2014/main" id="{53132899-FF13-4B16-999E-5D29FEB05476}"/>
            </a:ext>
          </a:extLst>
        </xdr:cNvPr>
        <xdr:cNvCxnSpPr/>
      </xdr:nvCxnSpPr>
      <xdr:spPr>
        <a:xfrm flipV="1">
          <a:off x="19545300" y="18354066"/>
          <a:ext cx="889000" cy="2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39421</xdr:rowOff>
    </xdr:from>
    <xdr:to>
      <xdr:col>98</xdr:col>
      <xdr:colOff>38100</xdr:colOff>
      <xdr:row>108</xdr:row>
      <xdr:rowOff>141021</xdr:rowOff>
    </xdr:to>
    <xdr:sp macro="" textlink="">
      <xdr:nvSpPr>
        <xdr:cNvPr id="645" name="楕円 644">
          <a:extLst>
            <a:ext uri="{FF2B5EF4-FFF2-40B4-BE49-F238E27FC236}">
              <a16:creationId xmlns:a16="http://schemas.microsoft.com/office/drawing/2014/main" id="{AF6577F5-E950-46D8-B361-AD5A32C0EB50}"/>
            </a:ext>
          </a:extLst>
        </xdr:cNvPr>
        <xdr:cNvSpPr/>
      </xdr:nvSpPr>
      <xdr:spPr>
        <a:xfrm>
          <a:off x="18605500" y="185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89230</xdr:rowOff>
    </xdr:from>
    <xdr:to>
      <xdr:col>102</xdr:col>
      <xdr:colOff>114300</xdr:colOff>
      <xdr:row>108</xdr:row>
      <xdr:rowOff>90221</xdr:rowOff>
    </xdr:to>
    <xdr:cxnSp macro="">
      <xdr:nvCxnSpPr>
        <xdr:cNvPr id="646" name="直線コネクタ 645">
          <a:extLst>
            <a:ext uri="{FF2B5EF4-FFF2-40B4-BE49-F238E27FC236}">
              <a16:creationId xmlns:a16="http://schemas.microsoft.com/office/drawing/2014/main" id="{38ED9227-41FB-4911-8CD2-F60F695960D5}"/>
            </a:ext>
          </a:extLst>
        </xdr:cNvPr>
        <xdr:cNvCxnSpPr/>
      </xdr:nvCxnSpPr>
      <xdr:spPr>
        <a:xfrm flipV="1">
          <a:off x="18656300" y="1860583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647" name="n_1aveValue【公民館】&#10;一人当たり面積">
          <a:extLst>
            <a:ext uri="{FF2B5EF4-FFF2-40B4-BE49-F238E27FC236}">
              <a16:creationId xmlns:a16="http://schemas.microsoft.com/office/drawing/2014/main" id="{1A19B89C-E6FD-4AD6-8EE1-E125DF246141}"/>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648" name="n_2aveValue【公民館】&#10;一人当たり面積">
          <a:extLst>
            <a:ext uri="{FF2B5EF4-FFF2-40B4-BE49-F238E27FC236}">
              <a16:creationId xmlns:a16="http://schemas.microsoft.com/office/drawing/2014/main" id="{985391BA-39A4-4EB2-AAF5-96DC52182548}"/>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649" name="n_3aveValue【公民館】&#10;一人当たり面積">
          <a:extLst>
            <a:ext uri="{FF2B5EF4-FFF2-40B4-BE49-F238E27FC236}">
              <a16:creationId xmlns:a16="http://schemas.microsoft.com/office/drawing/2014/main" id="{158DC87B-C7B5-401D-8723-A717806BDDAB}"/>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650" name="n_4aveValue【公民館】&#10;一人当たり面積">
          <a:extLst>
            <a:ext uri="{FF2B5EF4-FFF2-40B4-BE49-F238E27FC236}">
              <a16:creationId xmlns:a16="http://schemas.microsoft.com/office/drawing/2014/main" id="{2CEFEA6F-DD73-4B70-BF98-66605F8B7DA8}"/>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69460</xdr:rowOff>
    </xdr:from>
    <xdr:ext cx="469744" cy="259045"/>
    <xdr:sp macro="" textlink="">
      <xdr:nvSpPr>
        <xdr:cNvPr id="651" name="n_1mainValue【公民館】&#10;一人当たり面積">
          <a:extLst>
            <a:ext uri="{FF2B5EF4-FFF2-40B4-BE49-F238E27FC236}">
              <a16:creationId xmlns:a16="http://schemas.microsoft.com/office/drawing/2014/main" id="{FD63DF88-91BE-40F1-9196-76676C3D7DBD}"/>
            </a:ext>
          </a:extLst>
        </xdr:cNvPr>
        <xdr:cNvSpPr txBox="1"/>
      </xdr:nvSpPr>
      <xdr:spPr>
        <a:xfrm>
          <a:off x="21075727" y="180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76243</xdr:rowOff>
    </xdr:from>
    <xdr:ext cx="469744" cy="259045"/>
    <xdr:sp macro="" textlink="">
      <xdr:nvSpPr>
        <xdr:cNvPr id="652" name="n_2mainValue【公民館】&#10;一人当たり面積">
          <a:extLst>
            <a:ext uri="{FF2B5EF4-FFF2-40B4-BE49-F238E27FC236}">
              <a16:creationId xmlns:a16="http://schemas.microsoft.com/office/drawing/2014/main" id="{C4E655A5-AABB-4C87-BBED-CD3AB699DA2A}"/>
            </a:ext>
          </a:extLst>
        </xdr:cNvPr>
        <xdr:cNvSpPr txBox="1"/>
      </xdr:nvSpPr>
      <xdr:spPr>
        <a:xfrm>
          <a:off x="20199427" y="1807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131157</xdr:rowOff>
    </xdr:from>
    <xdr:ext cx="469744" cy="259045"/>
    <xdr:sp macro="" textlink="">
      <xdr:nvSpPr>
        <xdr:cNvPr id="653" name="n_3mainValue【公民館】&#10;一人当たり面積">
          <a:extLst>
            <a:ext uri="{FF2B5EF4-FFF2-40B4-BE49-F238E27FC236}">
              <a16:creationId xmlns:a16="http://schemas.microsoft.com/office/drawing/2014/main" id="{6D7A335E-AFEC-418F-A1A9-641F50F622CE}"/>
            </a:ext>
          </a:extLst>
        </xdr:cNvPr>
        <xdr:cNvSpPr txBox="1"/>
      </xdr:nvSpPr>
      <xdr:spPr>
        <a:xfrm>
          <a:off x="19310427" y="186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132148</xdr:rowOff>
    </xdr:from>
    <xdr:ext cx="469744" cy="259045"/>
    <xdr:sp macro="" textlink="">
      <xdr:nvSpPr>
        <xdr:cNvPr id="654" name="n_4mainValue【公民館】&#10;一人当たり面積">
          <a:extLst>
            <a:ext uri="{FF2B5EF4-FFF2-40B4-BE49-F238E27FC236}">
              <a16:creationId xmlns:a16="http://schemas.microsoft.com/office/drawing/2014/main" id="{62BC5F28-B614-4641-85D9-02B2E0A6B96F}"/>
            </a:ext>
          </a:extLst>
        </xdr:cNvPr>
        <xdr:cNvSpPr txBox="1"/>
      </xdr:nvSpPr>
      <xdr:spPr>
        <a:xfrm>
          <a:off x="18421427" y="1864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1D4763F6-16C7-4CD4-A509-FD853D0D5DE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5BDF59D5-AF11-4C08-9388-86309C4B8C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D12E77FB-DA76-4228-9518-CDBE944EACF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公営住宅においては、国の交付金を活用した改善事業を進めて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いるところであるが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、インフラ資産であり依然、相当数の施設の改修が進んでいない状況にある。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また、今後は公民館等においても改修工事を控えていることから計画的に改修・改善を進めていくものとする。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F22E1D-34EC-4B1E-A9C4-7848611B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F7841B-F4D8-4B23-B8A8-8DC7989F3A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6C8A20-34F2-4DF6-B8C5-14FB9B4842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BEF20A0-3BF1-41A1-8FC2-D63B058AB2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E053E8-2432-4E53-8570-6CFB284C46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82767C-9EDB-4E2F-8410-68816B9022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520C34-1BA0-49C1-9E56-91535E2179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0C4860-5ACF-49A7-A7A8-5CE70B9C537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1336448-CFB6-4451-97F4-B4E2183D0F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8107BA-CC2F-4686-A7C1-57A31877614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2,986
2,959
454.60
6,245,630
6,075,283
53,466
2,739,211
5,369,013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87E4C0-0243-4B00-8AD8-6909ED9A05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B27B063-60A1-4F48-BDE6-F8B3360C03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B5C8E1-B25B-442B-BC7E-8E2569A3D9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B907C7-E0AA-44B9-90D6-4F50C0B82C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933E74-EB34-4AC1-B043-DD54EEF608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882C6C5-3CB4-4117-AFB9-A6C3D16BEA9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491E6AE-625D-4E4F-837D-A0284D843C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C51FD85-9D23-4820-9A08-DD23DB66C3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815123-10E7-458E-BE17-0C49441F49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35125D-A517-4EAE-833C-0166BF8FA64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0EAC34-A930-47B4-8AAC-17387F8C769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387B07D-8C5E-4295-86B8-3ABAF7CD8FB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FC91F07-5B63-40D2-9485-8FCEA31A86A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82E97A-8EC8-4D2B-ABD5-BF9E04DBA8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9B34AF-B9E3-4C8C-9210-29A2D7D2AC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D1D11D-729C-4AD8-87DC-9C11B5EE00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F143FE1-E9AA-49BB-8CE5-AAA72C2CE60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03C2C1-7BD1-4EE7-A2F1-021F71BFBB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0ECCDA-A652-4002-80AD-36AF9A63C0D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70880F9-FD86-476E-BBC2-7ED49F9236A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635A087-EAB3-4711-9B10-BC2766DB15A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5442138-0B80-4CAD-923E-9636BA5371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344FF8C-FE10-43A1-A9F5-DA09A64B438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F73473-0FB9-49AE-92FD-7021A087D4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1150780-1E69-4CFB-AD2C-7FE68665B8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1A85854-8083-41A2-91FB-669A11B0D60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95A0F73-40EE-4535-9DD0-C9F8DA0540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B3D8B71-38EE-4337-B602-AA8255DF8D3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07B90D-1DA5-458B-9407-9AC77047059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9C32839-8889-44A3-A8DD-BA2102B3FA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94DB1A3-DB8A-4A14-9A9B-6E052D4015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D133546-5CFB-4D85-832D-69636E53AE7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3436C6C-E784-4D0D-95D5-FAF965B5B6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1217724-2992-4174-9CB9-1B1D707098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113206F-DE3E-4C10-868E-5B984177795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2538094-8B4A-423F-AEFC-FD41AE4DE3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27A9435-F5C5-45BF-AD3D-4FAAB672431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6541B58-8A54-42AF-B407-3CB89AFD49D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E8A451B-8246-442D-8037-399C017BA12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2D4EE07-D942-4665-A502-3BB27C32FD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BA5F413-5EC4-4C72-A08F-057EE1EE09F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7B5647C-CBFF-433C-9F83-FE98DA480A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15C726F-09BC-4F21-9634-2F0A6C5133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336C509-925A-4FC3-B368-ED4D0B67DE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9ACFD7C-F0CE-4198-86D4-41606099EFB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6E7AE14-1BFE-4BC9-8D9C-8207D841BE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AC989C1-449A-4A90-9E26-3B6D69F797A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9698A80-F9C2-49C2-82C2-E89528EF09B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155A24A-E544-415B-AB00-87F450728E5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D823C4A-9A6A-417A-A87F-48F995FFF0B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FAA85EF-04F1-446F-975F-408A56BE1AA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6DDE851D-E9B0-4FA9-AD19-8FFB64344D9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6E3BEAE-E9E6-4843-8635-3EF587CBF12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40595E2-F838-4F97-8E41-21700CA5B25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BC572DE1-45FB-4040-AB56-993C70E0283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0FDEC4E-7FD3-4741-827A-363AA8CB0F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6DBE47BD-54D3-45C6-9454-3332CADE13C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C386D939-C9D6-4C93-855E-FC7A9F5B1F4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36D057E-25B6-4B55-8D57-1F7B5346D75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416485DD-6532-48E5-BC00-E94133C7E11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AC856537-DBDC-455D-8588-26483637D4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806543D-9DCC-4F4A-BF27-3386970A592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DD6D66E0-0E60-459F-82E7-B1766EB03FAA}"/>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695331A-EAB2-473C-833B-D24F37BC6F3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9F8B20B4-004C-4954-AEBA-FF3F36D3561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248D97D2-C84D-487C-8686-85E08E8BB698}"/>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FD158567-C637-4290-931A-824E4F3F4AD9}"/>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A06425B9-8C6C-47F7-8EF9-56F480C9E346}"/>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3C05991A-A2DA-406D-B2C1-21ACF34170EA}"/>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9EAB270D-B5B5-46CA-9BAF-9A6E30D516D5}"/>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45D98D27-5125-4DEC-B527-9661727BF111}"/>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23F8DBC8-7DCE-49A7-8F0A-31868B5A87CA}"/>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E283EE24-7C0B-46D7-AC67-822F67A205B3}"/>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730479A-9EA4-4550-B625-3444B1BDC96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3BFB8DB-F6F4-4065-A6F6-CF7E45E86E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7DBE419-379D-4DD8-ABED-E262CF2DDE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E24AF97-2944-486E-A0DC-55D7995473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3866F4D-F037-4518-B7EB-1101F3B49B0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58601</xdr:rowOff>
    </xdr:from>
    <xdr:to>
      <xdr:col>24</xdr:col>
      <xdr:colOff>114300</xdr:colOff>
      <xdr:row>61</xdr:row>
      <xdr:rowOff>160201</xdr:rowOff>
    </xdr:to>
    <xdr:sp macro="" textlink="">
      <xdr:nvSpPr>
        <xdr:cNvPr id="90" name="楕円 89">
          <a:extLst>
            <a:ext uri="{FF2B5EF4-FFF2-40B4-BE49-F238E27FC236}">
              <a16:creationId xmlns:a16="http://schemas.microsoft.com/office/drawing/2014/main" id="{0E84759B-8D61-4C51-887F-4EFE271E3515}"/>
            </a:ext>
          </a:extLst>
        </xdr:cNvPr>
        <xdr:cNvSpPr/>
      </xdr:nvSpPr>
      <xdr:spPr>
        <a:xfrm>
          <a:off x="4584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81478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3005D8A-8AE2-4589-9ADD-66DC0E0146DD}"/>
            </a:ext>
          </a:extLst>
        </xdr:cNvPr>
        <xdr:cNvSpPr txBox="1"/>
      </xdr:nvSpPr>
      <xdr:spPr>
        <a:xfrm>
          <a:off x="4673600" y="10368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42273</xdr:rowOff>
    </xdr:from>
    <xdr:to>
      <xdr:col>20</xdr:col>
      <xdr:colOff>38100</xdr:colOff>
      <xdr:row>61</xdr:row>
      <xdr:rowOff>143873</xdr:rowOff>
    </xdr:to>
    <xdr:sp macro="" textlink="">
      <xdr:nvSpPr>
        <xdr:cNvPr id="92" name="楕円 91">
          <a:extLst>
            <a:ext uri="{FF2B5EF4-FFF2-40B4-BE49-F238E27FC236}">
              <a16:creationId xmlns:a16="http://schemas.microsoft.com/office/drawing/2014/main" id="{70C18C91-430A-43E4-B013-3FEBEC839D35}"/>
            </a:ext>
          </a:extLst>
        </xdr:cNvPr>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93073</xdr:rowOff>
    </xdr:from>
    <xdr:to>
      <xdr:col>24</xdr:col>
      <xdr:colOff>63500</xdr:colOff>
      <xdr:row>61</xdr:row>
      <xdr:rowOff>109401</xdr:rowOff>
    </xdr:to>
    <xdr:cxnSp macro="">
      <xdr:nvCxnSpPr>
        <xdr:cNvPr id="93" name="直線コネクタ 92">
          <a:extLst>
            <a:ext uri="{FF2B5EF4-FFF2-40B4-BE49-F238E27FC236}">
              <a16:creationId xmlns:a16="http://schemas.microsoft.com/office/drawing/2014/main" id="{DBBD4155-F9BD-42BB-AE90-3F3EC864D28F}"/>
            </a:ext>
          </a:extLst>
        </xdr:cNvPr>
        <xdr:cNvCxnSpPr/>
      </xdr:nvCxnSpPr>
      <xdr:spPr>
        <a:xfrm>
          <a:off x="3797300" y="1055152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21046</xdr:rowOff>
    </xdr:from>
    <xdr:to>
      <xdr:col>15</xdr:col>
      <xdr:colOff>101600</xdr:colOff>
      <xdr:row>61</xdr:row>
      <xdr:rowOff>122646</xdr:rowOff>
    </xdr:to>
    <xdr:sp macro="" textlink="">
      <xdr:nvSpPr>
        <xdr:cNvPr id="94" name="楕円 93">
          <a:extLst>
            <a:ext uri="{FF2B5EF4-FFF2-40B4-BE49-F238E27FC236}">
              <a16:creationId xmlns:a16="http://schemas.microsoft.com/office/drawing/2014/main" id="{5D9EFAA7-A973-4FB2-9BBE-E32EF7D88EA1}"/>
            </a:ext>
          </a:extLst>
        </xdr:cNvPr>
        <xdr:cNvSpPr/>
      </xdr:nvSpPr>
      <xdr:spPr>
        <a:xfrm>
          <a:off x="2857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71846</xdr:rowOff>
    </xdr:from>
    <xdr:to>
      <xdr:col>19</xdr:col>
      <xdr:colOff>177800</xdr:colOff>
      <xdr:row>61</xdr:row>
      <xdr:rowOff>93073</xdr:rowOff>
    </xdr:to>
    <xdr:cxnSp macro="">
      <xdr:nvCxnSpPr>
        <xdr:cNvPr id="95" name="直線コネクタ 94">
          <a:extLst>
            <a:ext uri="{FF2B5EF4-FFF2-40B4-BE49-F238E27FC236}">
              <a16:creationId xmlns:a16="http://schemas.microsoft.com/office/drawing/2014/main" id="{304FE9D0-964E-45D1-976C-9D1AAA887355}"/>
            </a:ext>
          </a:extLst>
        </xdr:cNvPr>
        <xdr:cNvCxnSpPr/>
      </xdr:nvCxnSpPr>
      <xdr:spPr>
        <a:xfrm>
          <a:off x="2908300" y="1053029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159838</xdr:rowOff>
    </xdr:from>
    <xdr:to>
      <xdr:col>10</xdr:col>
      <xdr:colOff>165100</xdr:colOff>
      <xdr:row>61</xdr:row>
      <xdr:rowOff>89988</xdr:rowOff>
    </xdr:to>
    <xdr:sp macro="" textlink="">
      <xdr:nvSpPr>
        <xdr:cNvPr id="96" name="楕円 95">
          <a:extLst>
            <a:ext uri="{FF2B5EF4-FFF2-40B4-BE49-F238E27FC236}">
              <a16:creationId xmlns:a16="http://schemas.microsoft.com/office/drawing/2014/main" id="{7D615667-F393-4F80-9ED6-0C8B6555DEC8}"/>
            </a:ext>
          </a:extLst>
        </xdr:cNvPr>
        <xdr:cNvSpPr/>
      </xdr:nvSpPr>
      <xdr:spPr>
        <a:xfrm>
          <a:off x="1968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39188</xdr:rowOff>
    </xdr:from>
    <xdr:to>
      <xdr:col>15</xdr:col>
      <xdr:colOff>50800</xdr:colOff>
      <xdr:row>61</xdr:row>
      <xdr:rowOff>71846</xdr:rowOff>
    </xdr:to>
    <xdr:cxnSp macro="">
      <xdr:nvCxnSpPr>
        <xdr:cNvPr id="97" name="直線コネクタ 96">
          <a:extLst>
            <a:ext uri="{FF2B5EF4-FFF2-40B4-BE49-F238E27FC236}">
              <a16:creationId xmlns:a16="http://schemas.microsoft.com/office/drawing/2014/main" id="{0E5D306A-93B4-4655-849F-E46EE574965B}"/>
            </a:ext>
          </a:extLst>
        </xdr:cNvPr>
        <xdr:cNvCxnSpPr/>
      </xdr:nvCxnSpPr>
      <xdr:spPr>
        <a:xfrm>
          <a:off x="2019300" y="104976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133713</xdr:rowOff>
    </xdr:from>
    <xdr:to>
      <xdr:col>6</xdr:col>
      <xdr:colOff>38100</xdr:colOff>
      <xdr:row>61</xdr:row>
      <xdr:rowOff>63863</xdr:rowOff>
    </xdr:to>
    <xdr:sp macro="" textlink="">
      <xdr:nvSpPr>
        <xdr:cNvPr id="98" name="楕円 97">
          <a:extLst>
            <a:ext uri="{FF2B5EF4-FFF2-40B4-BE49-F238E27FC236}">
              <a16:creationId xmlns:a16="http://schemas.microsoft.com/office/drawing/2014/main" id="{0C2DAB04-6E9F-489A-BECA-7D6D97964E45}"/>
            </a:ext>
          </a:extLst>
        </xdr:cNvPr>
        <xdr:cNvSpPr/>
      </xdr:nvSpPr>
      <xdr:spPr>
        <a:xfrm>
          <a:off x="107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13063</xdr:rowOff>
    </xdr:from>
    <xdr:to>
      <xdr:col>10</xdr:col>
      <xdr:colOff>114300</xdr:colOff>
      <xdr:row>61</xdr:row>
      <xdr:rowOff>39188</xdr:rowOff>
    </xdr:to>
    <xdr:cxnSp macro="">
      <xdr:nvCxnSpPr>
        <xdr:cNvPr id="99" name="直線コネクタ 98">
          <a:extLst>
            <a:ext uri="{FF2B5EF4-FFF2-40B4-BE49-F238E27FC236}">
              <a16:creationId xmlns:a16="http://schemas.microsoft.com/office/drawing/2014/main" id="{5F6900ED-EA0D-4014-A4C1-8044BEBBD036}"/>
            </a:ext>
          </a:extLst>
        </xdr:cNvPr>
        <xdr:cNvCxnSpPr/>
      </xdr:nvCxnSpPr>
      <xdr:spPr>
        <a:xfrm>
          <a:off x="1130300" y="104715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5206DB8D-5D9F-4F31-9CA1-FA369CCF9489}"/>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55CABE6E-76DA-437B-9A12-D9693C4C2DD2}"/>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7B3438C6-1D4A-4D12-A531-EA7546A8A71C}"/>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id="{AD10C77B-E569-4379-9FC9-2F71C956C41F}"/>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160400</xdr:rowOff>
    </xdr:from>
    <xdr:ext cx="405111" cy="259045"/>
    <xdr:sp macro="" textlink="">
      <xdr:nvSpPr>
        <xdr:cNvPr id="104" name="n_1mainValue【体育館・プール】&#10;有形固定資産減価償却率">
          <a:extLst>
            <a:ext uri="{FF2B5EF4-FFF2-40B4-BE49-F238E27FC236}">
              <a16:creationId xmlns:a16="http://schemas.microsoft.com/office/drawing/2014/main" id="{99A50769-E4ED-4EE7-B6DA-854B99AA3509}"/>
            </a:ext>
          </a:extLst>
        </xdr:cNvPr>
        <xdr:cNvSpPr txBox="1"/>
      </xdr:nvSpPr>
      <xdr:spPr>
        <a:xfrm>
          <a:off x="3582044" y="1027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05" name="n_2mainValue【体育館・プール】&#10;有形固定資産減価償却率">
          <a:extLst>
            <a:ext uri="{FF2B5EF4-FFF2-40B4-BE49-F238E27FC236}">
              <a16:creationId xmlns:a16="http://schemas.microsoft.com/office/drawing/2014/main" id="{45DFF57E-F9D3-42BC-8ED3-50674286A025}"/>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106515</xdr:rowOff>
    </xdr:from>
    <xdr:ext cx="405111" cy="259045"/>
    <xdr:sp macro="" textlink="">
      <xdr:nvSpPr>
        <xdr:cNvPr id="106" name="n_3mainValue【体育館・プール】&#10;有形固定資産減価償却率">
          <a:extLst>
            <a:ext uri="{FF2B5EF4-FFF2-40B4-BE49-F238E27FC236}">
              <a16:creationId xmlns:a16="http://schemas.microsoft.com/office/drawing/2014/main" id="{401B1141-2D84-4F45-90AF-93B9E8C3AF73}"/>
            </a:ext>
          </a:extLst>
        </xdr:cNvPr>
        <xdr:cNvSpPr txBox="1"/>
      </xdr:nvSpPr>
      <xdr:spPr>
        <a:xfrm>
          <a:off x="1816744" y="1022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07" name="n_4mainValue【体育館・プール】&#10;有形固定資産減価償却率">
          <a:extLst>
            <a:ext uri="{FF2B5EF4-FFF2-40B4-BE49-F238E27FC236}">
              <a16:creationId xmlns:a16="http://schemas.microsoft.com/office/drawing/2014/main" id="{24479C8A-2AEE-4D45-B61E-1FCE0BC12758}"/>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BD5489D-D9A6-444A-8649-4805AEFBBED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74829456-F915-40FE-A7C3-FCF841662F3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7DF1F76A-A2C3-4768-97B9-A36DA40A678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7AEC43D2-6428-4938-A92B-406E313CB2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40F5DAFE-D638-42F8-B728-64FB1A4A14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8AB7FCC9-DA57-4B86-B791-AFA3E52AEB8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FFDD7855-41FA-4C0F-B46A-CC9A42532EC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D36884B5-E019-4715-9D0D-F184B14B66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6E406ACE-FEF8-4742-923C-917ED2B7C2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ED9D3A2-35DA-4EC8-990C-2160E29DADF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9B304BD4-0623-4BC2-A9C7-25125E197A9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E4FCEB25-19A5-4831-99FC-2594CC71443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2E83D6A5-5283-47CF-B279-51A5ECF5705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66CC4F69-7735-47E8-8D59-2A03DB879CA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9289D35E-A734-4299-8B8D-F31FB4BE29C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AA71DDF2-6781-4B80-AE8D-89B0EF31B729}"/>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BE17EF-ECEF-4223-9F91-E21BF20494F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D4E4E2D9-3694-4A78-9610-B772498E2041}"/>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E316CAF2-AF34-4A30-A146-13683CBAB8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B03AAF7D-1A9C-4190-A335-84402DDE8267}"/>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66E091CB-2A80-4616-9BA4-179A198F82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EDDEDE39-216C-4AAE-9870-084F9CDD8879}"/>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93081ECD-2587-43F9-9B0E-A25A0715F253}"/>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2B8E06E2-A893-442B-BFFD-F81B1A10600C}"/>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FB989966-1058-46FA-A2F4-2A8CA5EF7C86}"/>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0C879696-53F4-4444-94AF-70B8BA31FC0B}"/>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593503DD-A620-4F32-A8AA-AADFFA526D29}"/>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77D19FF5-31E5-45E2-ADFA-91BB3C64A9B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B7B9212F-DD09-4050-B6B0-94CAF189518C}"/>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34E392CA-07C6-437A-B9C3-B5AAFB936F1D}"/>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46B4142E-18E9-45C6-8592-12E9D0564F45}"/>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1C3E366B-4416-4194-B027-E18C6360157B}"/>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B213587-3F83-4C60-8AA9-0A24F24720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114A7090-649E-438C-80E5-521CF79133D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4CD6C54-49C8-4CA3-BE6F-DC3E327876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E7D637B-3912-4598-9247-A0212C6AC3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23E28AA-C10E-4CD6-89A8-B7F981668A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9093</xdr:rowOff>
    </xdr:from>
    <xdr:to>
      <xdr:col>55</xdr:col>
      <xdr:colOff>50800</xdr:colOff>
      <xdr:row>63</xdr:row>
      <xdr:rowOff>110693</xdr:rowOff>
    </xdr:to>
    <xdr:sp macro="" textlink="">
      <xdr:nvSpPr>
        <xdr:cNvPr id="145" name="楕円 144">
          <a:extLst>
            <a:ext uri="{FF2B5EF4-FFF2-40B4-BE49-F238E27FC236}">
              <a16:creationId xmlns:a16="http://schemas.microsoft.com/office/drawing/2014/main" id="{B5FB2ED9-D331-4CC2-AAFE-BD39B698667C}"/>
            </a:ext>
          </a:extLst>
        </xdr:cNvPr>
        <xdr:cNvSpPr/>
      </xdr:nvSpPr>
      <xdr:spPr>
        <a:xfrm>
          <a:off x="10426700" y="1081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139920</xdr:rowOff>
    </xdr:from>
    <xdr:ext cx="469744" cy="259045"/>
    <xdr:sp macro="" textlink="">
      <xdr:nvSpPr>
        <xdr:cNvPr id="146" name="【体育館・プール】&#10;一人当たり面積該当値テキスト">
          <a:extLst>
            <a:ext uri="{FF2B5EF4-FFF2-40B4-BE49-F238E27FC236}">
              <a16:creationId xmlns:a16="http://schemas.microsoft.com/office/drawing/2014/main" id="{505089B2-F4DA-4FA9-BE33-C408FC0F0DEA}"/>
            </a:ext>
          </a:extLst>
        </xdr:cNvPr>
        <xdr:cNvSpPr txBox="1"/>
      </xdr:nvSpPr>
      <xdr:spPr>
        <a:xfrm>
          <a:off x="10515600" y="105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10830</xdr:rowOff>
    </xdr:from>
    <xdr:to>
      <xdr:col>50</xdr:col>
      <xdr:colOff>165100</xdr:colOff>
      <xdr:row>63</xdr:row>
      <xdr:rowOff>112430</xdr:rowOff>
    </xdr:to>
    <xdr:sp macro="" textlink="">
      <xdr:nvSpPr>
        <xdr:cNvPr id="147" name="楕円 146">
          <a:extLst>
            <a:ext uri="{FF2B5EF4-FFF2-40B4-BE49-F238E27FC236}">
              <a16:creationId xmlns:a16="http://schemas.microsoft.com/office/drawing/2014/main" id="{0291C264-9429-4318-9BC5-3740A6419215}"/>
            </a:ext>
          </a:extLst>
        </xdr:cNvPr>
        <xdr:cNvSpPr/>
      </xdr:nvSpPr>
      <xdr:spPr>
        <a:xfrm>
          <a:off x="9588500" y="108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59893</xdr:rowOff>
    </xdr:from>
    <xdr:to>
      <xdr:col>55</xdr:col>
      <xdr:colOff>0</xdr:colOff>
      <xdr:row>63</xdr:row>
      <xdr:rowOff>61630</xdr:rowOff>
    </xdr:to>
    <xdr:cxnSp macro="">
      <xdr:nvCxnSpPr>
        <xdr:cNvPr id="148" name="直線コネクタ 147">
          <a:extLst>
            <a:ext uri="{FF2B5EF4-FFF2-40B4-BE49-F238E27FC236}">
              <a16:creationId xmlns:a16="http://schemas.microsoft.com/office/drawing/2014/main" id="{9BDA0922-8EF2-447B-A88C-C12BFC5A3CA1}"/>
            </a:ext>
          </a:extLst>
        </xdr:cNvPr>
        <xdr:cNvCxnSpPr/>
      </xdr:nvCxnSpPr>
      <xdr:spPr>
        <a:xfrm flipV="1">
          <a:off x="9639300" y="10861243"/>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xdr:rowOff>
    </xdr:from>
    <xdr:to>
      <xdr:col>46</xdr:col>
      <xdr:colOff>38100</xdr:colOff>
      <xdr:row>63</xdr:row>
      <xdr:rowOff>114808</xdr:rowOff>
    </xdr:to>
    <xdr:sp macro="" textlink="">
      <xdr:nvSpPr>
        <xdr:cNvPr id="149" name="楕円 148">
          <a:extLst>
            <a:ext uri="{FF2B5EF4-FFF2-40B4-BE49-F238E27FC236}">
              <a16:creationId xmlns:a16="http://schemas.microsoft.com/office/drawing/2014/main" id="{6A8CBE59-0904-4B5E-8FFE-A0A047504757}"/>
            </a:ext>
          </a:extLst>
        </xdr:cNvPr>
        <xdr:cNvSpPr/>
      </xdr:nvSpPr>
      <xdr:spPr>
        <a:xfrm>
          <a:off x="8699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61630</xdr:rowOff>
    </xdr:from>
    <xdr:to>
      <xdr:col>50</xdr:col>
      <xdr:colOff>114300</xdr:colOff>
      <xdr:row>63</xdr:row>
      <xdr:rowOff>64008</xdr:rowOff>
    </xdr:to>
    <xdr:cxnSp macro="">
      <xdr:nvCxnSpPr>
        <xdr:cNvPr id="150" name="直線コネクタ 149">
          <a:extLst>
            <a:ext uri="{FF2B5EF4-FFF2-40B4-BE49-F238E27FC236}">
              <a16:creationId xmlns:a16="http://schemas.microsoft.com/office/drawing/2014/main" id="{47738E88-FEE2-4F9F-A0CE-FC52765E520E}"/>
            </a:ext>
          </a:extLst>
        </xdr:cNvPr>
        <xdr:cNvCxnSpPr/>
      </xdr:nvCxnSpPr>
      <xdr:spPr>
        <a:xfrm flipV="1">
          <a:off x="8750300" y="10862980"/>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16591</xdr:rowOff>
    </xdr:from>
    <xdr:to>
      <xdr:col>41</xdr:col>
      <xdr:colOff>101600</xdr:colOff>
      <xdr:row>63</xdr:row>
      <xdr:rowOff>118191</xdr:rowOff>
    </xdr:to>
    <xdr:sp macro="" textlink="">
      <xdr:nvSpPr>
        <xdr:cNvPr id="151" name="楕円 150">
          <a:extLst>
            <a:ext uri="{FF2B5EF4-FFF2-40B4-BE49-F238E27FC236}">
              <a16:creationId xmlns:a16="http://schemas.microsoft.com/office/drawing/2014/main" id="{73CE766B-0B6F-4A36-B9CA-DE9BFD4D3065}"/>
            </a:ext>
          </a:extLst>
        </xdr:cNvPr>
        <xdr:cNvSpPr/>
      </xdr:nvSpPr>
      <xdr:spPr>
        <a:xfrm>
          <a:off x="7810500" y="108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64008</xdr:rowOff>
    </xdr:from>
    <xdr:to>
      <xdr:col>45</xdr:col>
      <xdr:colOff>177800</xdr:colOff>
      <xdr:row>63</xdr:row>
      <xdr:rowOff>67391</xdr:rowOff>
    </xdr:to>
    <xdr:cxnSp macro="">
      <xdr:nvCxnSpPr>
        <xdr:cNvPr id="152" name="直線コネクタ 151">
          <a:extLst>
            <a:ext uri="{FF2B5EF4-FFF2-40B4-BE49-F238E27FC236}">
              <a16:creationId xmlns:a16="http://schemas.microsoft.com/office/drawing/2014/main" id="{1B3FD14C-5266-470C-A5A0-41372213EC3F}"/>
            </a:ext>
          </a:extLst>
        </xdr:cNvPr>
        <xdr:cNvCxnSpPr/>
      </xdr:nvCxnSpPr>
      <xdr:spPr>
        <a:xfrm flipV="1">
          <a:off x="7861300" y="10865358"/>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18237</xdr:rowOff>
    </xdr:from>
    <xdr:to>
      <xdr:col>36</xdr:col>
      <xdr:colOff>165100</xdr:colOff>
      <xdr:row>63</xdr:row>
      <xdr:rowOff>119837</xdr:rowOff>
    </xdr:to>
    <xdr:sp macro="" textlink="">
      <xdr:nvSpPr>
        <xdr:cNvPr id="153" name="楕円 152">
          <a:extLst>
            <a:ext uri="{FF2B5EF4-FFF2-40B4-BE49-F238E27FC236}">
              <a16:creationId xmlns:a16="http://schemas.microsoft.com/office/drawing/2014/main" id="{0E9B5431-CC04-440B-BB33-270229593970}"/>
            </a:ext>
          </a:extLst>
        </xdr:cNvPr>
        <xdr:cNvSpPr/>
      </xdr:nvSpPr>
      <xdr:spPr>
        <a:xfrm>
          <a:off x="69215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67391</xdr:rowOff>
    </xdr:from>
    <xdr:to>
      <xdr:col>41</xdr:col>
      <xdr:colOff>50800</xdr:colOff>
      <xdr:row>63</xdr:row>
      <xdr:rowOff>69037</xdr:rowOff>
    </xdr:to>
    <xdr:cxnSp macro="">
      <xdr:nvCxnSpPr>
        <xdr:cNvPr id="154" name="直線コネクタ 153">
          <a:extLst>
            <a:ext uri="{FF2B5EF4-FFF2-40B4-BE49-F238E27FC236}">
              <a16:creationId xmlns:a16="http://schemas.microsoft.com/office/drawing/2014/main" id="{2799D636-72CA-47E3-AB2C-C733676B25AD}"/>
            </a:ext>
          </a:extLst>
        </xdr:cNvPr>
        <xdr:cNvCxnSpPr/>
      </xdr:nvCxnSpPr>
      <xdr:spPr>
        <a:xfrm flipV="1">
          <a:off x="6972300" y="10868741"/>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40A2CF5D-5EBA-4B23-866B-2A55878A2E1C}"/>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AC518189-9383-4F75-9663-7F5B8D45A0D2}"/>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FF05DB63-8692-4118-8A8B-B14201E92C64}"/>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1410466A-C7D4-4273-A6DB-996DD776CACF}"/>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128957</xdr:rowOff>
    </xdr:from>
    <xdr:ext cx="469744" cy="259045"/>
    <xdr:sp macro="" textlink="">
      <xdr:nvSpPr>
        <xdr:cNvPr id="159" name="n_1mainValue【体育館・プール】&#10;一人当たり面積">
          <a:extLst>
            <a:ext uri="{FF2B5EF4-FFF2-40B4-BE49-F238E27FC236}">
              <a16:creationId xmlns:a16="http://schemas.microsoft.com/office/drawing/2014/main" id="{3E0B6D55-789F-467C-A58A-2DAB0FD39333}"/>
            </a:ext>
          </a:extLst>
        </xdr:cNvPr>
        <xdr:cNvSpPr txBox="1"/>
      </xdr:nvSpPr>
      <xdr:spPr>
        <a:xfrm>
          <a:off x="9391727" y="105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131335</xdr:rowOff>
    </xdr:from>
    <xdr:ext cx="469744" cy="259045"/>
    <xdr:sp macro="" textlink="">
      <xdr:nvSpPr>
        <xdr:cNvPr id="160" name="n_2mainValue【体育館・プール】&#10;一人当たり面積">
          <a:extLst>
            <a:ext uri="{FF2B5EF4-FFF2-40B4-BE49-F238E27FC236}">
              <a16:creationId xmlns:a16="http://schemas.microsoft.com/office/drawing/2014/main" id="{3DD34547-9F62-4D99-B262-91C6A5585718}"/>
            </a:ext>
          </a:extLst>
        </xdr:cNvPr>
        <xdr:cNvSpPr txBox="1"/>
      </xdr:nvSpPr>
      <xdr:spPr>
        <a:xfrm>
          <a:off x="8515427" y="105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134718</xdr:rowOff>
    </xdr:from>
    <xdr:ext cx="469744" cy="259045"/>
    <xdr:sp macro="" textlink="">
      <xdr:nvSpPr>
        <xdr:cNvPr id="161" name="n_3mainValue【体育館・プール】&#10;一人当たり面積">
          <a:extLst>
            <a:ext uri="{FF2B5EF4-FFF2-40B4-BE49-F238E27FC236}">
              <a16:creationId xmlns:a16="http://schemas.microsoft.com/office/drawing/2014/main" id="{1ECD3B12-6CE3-44AE-B184-8C37041A2A5C}"/>
            </a:ext>
          </a:extLst>
        </xdr:cNvPr>
        <xdr:cNvSpPr txBox="1"/>
      </xdr:nvSpPr>
      <xdr:spPr>
        <a:xfrm>
          <a:off x="7626427" y="1059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136364</xdr:rowOff>
    </xdr:from>
    <xdr:ext cx="469744" cy="259045"/>
    <xdr:sp macro="" textlink="">
      <xdr:nvSpPr>
        <xdr:cNvPr id="162" name="n_4mainValue【体育館・プール】&#10;一人当たり面積">
          <a:extLst>
            <a:ext uri="{FF2B5EF4-FFF2-40B4-BE49-F238E27FC236}">
              <a16:creationId xmlns:a16="http://schemas.microsoft.com/office/drawing/2014/main" id="{A3E258A4-D0A7-48A4-AB55-E4B85A8EA43A}"/>
            </a:ext>
          </a:extLst>
        </xdr:cNvPr>
        <xdr:cNvSpPr txBox="1"/>
      </xdr:nvSpPr>
      <xdr:spPr>
        <a:xfrm>
          <a:off x="6737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8219B6E1-8F98-43F2-85D5-60E8C01F3A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BE2C791-14C1-4C71-8A03-7CBA0C0959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D4B79D91-15F2-4313-8EB6-54C51B5BF6F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5662D5F2-5C66-4F3B-AC94-A2E16E6EF50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60CD3D23-25D9-453D-9C40-A5FB0962E5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DD555D54-9D29-4EE4-9BC1-D1413CA455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FA5F6BF7-CAF6-4296-967E-13CE1E2BCE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A233E5D5-84B1-4484-859A-2D29199D242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9708D47F-581B-4508-B884-03AF6AC3498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81D6180-4090-4C93-B04B-D1EBF317C15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B33B9E58-71CD-47C2-846F-50A25846A5F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2F0D9241-3DED-447B-9AEA-805569AC172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4A6F11F0-2E28-4521-83C8-C258BD536AB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D2A01DEF-47DE-4C5F-A279-6E96AAEF4C2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48BC385C-FB90-4BA1-8BAE-704BA252B3A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3B0E6D88-4C19-4382-977A-08A095F2C0A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3B549364-272F-4C07-A568-2F3D21EB91E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28EA5E46-7B5E-4B36-B740-1C7049CEE1E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7131755E-178C-446C-9380-B6984FA6FBA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93790E73-42EE-47DD-9776-DE9947460B8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50070464-1A51-42F3-960A-1168EEDAAEE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E7BC2B26-01F2-4789-81E0-AEFC6CA88EE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DAF3DB08-76A1-422A-993D-63441340F62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DA54D696-4B84-45E0-90EB-1D4A0716A3F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45A2BDFC-00C4-4ACD-A5F7-D568DA66DA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AFB04052-779F-4C60-9745-FB4BD863E982}"/>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D3B769C6-6D62-46F4-B798-51AEB7B02F6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C6AE59AB-27BF-4988-98B5-1FB8587DD40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8F501224-E164-40BE-B21B-127F35DA89C1}"/>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199625F0-91C2-4D0A-8166-AB43A15994EB}"/>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A63C6765-99D3-46E9-A390-3A1954292BD1}"/>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91D175A7-3D4B-4A6B-A654-C165434320F1}"/>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5564F545-2797-41B1-AFA0-CDC4DB82D5E7}"/>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D0C46E44-FB3D-4669-BE42-8AF4A461A41D}"/>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BD660959-EB21-49BA-BFEE-2E1B8B9C04EA}"/>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1A2788BC-8153-465B-88F4-508B82BEF628}"/>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3E54886-51B1-4DE0-9FCB-B9C0133A21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21D918CC-4BD2-440C-89F5-0ADFB8E2A6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E6B1A35-2360-4A23-A946-48479CA56BC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631B2AE-4999-45CF-A9FC-98C32C71F0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21CB8128-83E0-40F0-8766-F3A99CDDBC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xdr:rowOff>
    </xdr:from>
    <xdr:to>
      <xdr:col>24</xdr:col>
      <xdr:colOff>114300</xdr:colOff>
      <xdr:row>83</xdr:row>
      <xdr:rowOff>103595</xdr:rowOff>
    </xdr:to>
    <xdr:sp macro="" textlink="">
      <xdr:nvSpPr>
        <xdr:cNvPr id="204" name="楕円 203">
          <a:extLst>
            <a:ext uri="{FF2B5EF4-FFF2-40B4-BE49-F238E27FC236}">
              <a16:creationId xmlns:a16="http://schemas.microsoft.com/office/drawing/2014/main" id="{4338FC54-17E2-460B-87B5-93849C222D7A}"/>
            </a:ext>
          </a:extLst>
        </xdr:cNvPr>
        <xdr:cNvSpPr/>
      </xdr:nvSpPr>
      <xdr:spPr>
        <a:xfrm>
          <a:off x="4584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151872</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98D96423-DC10-4F4E-8751-470BC7E0004F}"/>
            </a:ext>
          </a:extLst>
        </xdr:cNvPr>
        <xdr:cNvSpPr txBox="1"/>
      </xdr:nvSpPr>
      <xdr:spPr>
        <a:xfrm>
          <a:off x="4673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144055</xdr:rowOff>
    </xdr:from>
    <xdr:to>
      <xdr:col>20</xdr:col>
      <xdr:colOff>38100</xdr:colOff>
      <xdr:row>83</xdr:row>
      <xdr:rowOff>74205</xdr:rowOff>
    </xdr:to>
    <xdr:sp macro="" textlink="">
      <xdr:nvSpPr>
        <xdr:cNvPr id="206" name="楕円 205">
          <a:extLst>
            <a:ext uri="{FF2B5EF4-FFF2-40B4-BE49-F238E27FC236}">
              <a16:creationId xmlns:a16="http://schemas.microsoft.com/office/drawing/2014/main" id="{65FF2E08-6819-43BD-804A-A98E8E84DD4F}"/>
            </a:ext>
          </a:extLst>
        </xdr:cNvPr>
        <xdr:cNvSpPr/>
      </xdr:nvSpPr>
      <xdr:spPr>
        <a:xfrm>
          <a:off x="3746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23405</xdr:rowOff>
    </xdr:from>
    <xdr:to>
      <xdr:col>24</xdr:col>
      <xdr:colOff>63500</xdr:colOff>
      <xdr:row>83</xdr:row>
      <xdr:rowOff>52795</xdr:rowOff>
    </xdr:to>
    <xdr:cxnSp macro="">
      <xdr:nvCxnSpPr>
        <xdr:cNvPr id="207" name="直線コネクタ 206">
          <a:extLst>
            <a:ext uri="{FF2B5EF4-FFF2-40B4-BE49-F238E27FC236}">
              <a16:creationId xmlns:a16="http://schemas.microsoft.com/office/drawing/2014/main" id="{2A8D7D3F-D107-4CC0-A463-87E6184EF378}"/>
            </a:ext>
          </a:extLst>
        </xdr:cNvPr>
        <xdr:cNvCxnSpPr/>
      </xdr:nvCxnSpPr>
      <xdr:spPr>
        <a:xfrm>
          <a:off x="3797300" y="142537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5262</xdr:rowOff>
    </xdr:from>
    <xdr:to>
      <xdr:col>15</xdr:col>
      <xdr:colOff>101600</xdr:colOff>
      <xdr:row>84</xdr:row>
      <xdr:rowOff>106862</xdr:rowOff>
    </xdr:to>
    <xdr:sp macro="" textlink="">
      <xdr:nvSpPr>
        <xdr:cNvPr id="208" name="楕円 207">
          <a:extLst>
            <a:ext uri="{FF2B5EF4-FFF2-40B4-BE49-F238E27FC236}">
              <a16:creationId xmlns:a16="http://schemas.microsoft.com/office/drawing/2014/main" id="{3519501D-C9E5-4385-9625-32CF4E8235E0}"/>
            </a:ext>
          </a:extLst>
        </xdr:cNvPr>
        <xdr:cNvSpPr/>
      </xdr:nvSpPr>
      <xdr:spPr>
        <a:xfrm>
          <a:off x="2857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23405</xdr:rowOff>
    </xdr:from>
    <xdr:to>
      <xdr:col>19</xdr:col>
      <xdr:colOff>177800</xdr:colOff>
      <xdr:row>84</xdr:row>
      <xdr:rowOff>56062</xdr:rowOff>
    </xdr:to>
    <xdr:cxnSp macro="">
      <xdr:nvCxnSpPr>
        <xdr:cNvPr id="209" name="直線コネクタ 208">
          <a:extLst>
            <a:ext uri="{FF2B5EF4-FFF2-40B4-BE49-F238E27FC236}">
              <a16:creationId xmlns:a16="http://schemas.microsoft.com/office/drawing/2014/main" id="{5047AC62-1889-488F-A147-3877F0B00390}"/>
            </a:ext>
          </a:extLst>
        </xdr:cNvPr>
        <xdr:cNvCxnSpPr/>
      </xdr:nvCxnSpPr>
      <xdr:spPr>
        <a:xfrm flipV="1">
          <a:off x="2908300" y="14253755"/>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85271</xdr:rowOff>
    </xdr:from>
    <xdr:to>
      <xdr:col>10</xdr:col>
      <xdr:colOff>165100</xdr:colOff>
      <xdr:row>83</xdr:row>
      <xdr:rowOff>15421</xdr:rowOff>
    </xdr:to>
    <xdr:sp macro="" textlink="">
      <xdr:nvSpPr>
        <xdr:cNvPr id="210" name="楕円 209">
          <a:extLst>
            <a:ext uri="{FF2B5EF4-FFF2-40B4-BE49-F238E27FC236}">
              <a16:creationId xmlns:a16="http://schemas.microsoft.com/office/drawing/2014/main" id="{10005BA8-275F-4007-BE24-0DE1C18FBFDA}"/>
            </a:ext>
          </a:extLst>
        </xdr:cNvPr>
        <xdr:cNvSpPr/>
      </xdr:nvSpPr>
      <xdr:spPr>
        <a:xfrm>
          <a:off x="1968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136071</xdr:rowOff>
    </xdr:from>
    <xdr:to>
      <xdr:col>15</xdr:col>
      <xdr:colOff>50800</xdr:colOff>
      <xdr:row>84</xdr:row>
      <xdr:rowOff>56062</xdr:rowOff>
    </xdr:to>
    <xdr:cxnSp macro="">
      <xdr:nvCxnSpPr>
        <xdr:cNvPr id="211" name="直線コネクタ 210">
          <a:extLst>
            <a:ext uri="{FF2B5EF4-FFF2-40B4-BE49-F238E27FC236}">
              <a16:creationId xmlns:a16="http://schemas.microsoft.com/office/drawing/2014/main" id="{2981C68C-B046-4F84-B4F6-D59A34B6F17F}"/>
            </a:ext>
          </a:extLst>
        </xdr:cNvPr>
        <xdr:cNvCxnSpPr/>
      </xdr:nvCxnSpPr>
      <xdr:spPr>
        <a:xfrm>
          <a:off x="2019300" y="14194971"/>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54248</xdr:rowOff>
    </xdr:from>
    <xdr:to>
      <xdr:col>6</xdr:col>
      <xdr:colOff>38100</xdr:colOff>
      <xdr:row>82</xdr:row>
      <xdr:rowOff>155848</xdr:rowOff>
    </xdr:to>
    <xdr:sp macro="" textlink="">
      <xdr:nvSpPr>
        <xdr:cNvPr id="212" name="楕円 211">
          <a:extLst>
            <a:ext uri="{FF2B5EF4-FFF2-40B4-BE49-F238E27FC236}">
              <a16:creationId xmlns:a16="http://schemas.microsoft.com/office/drawing/2014/main" id="{605DAAAA-9723-49A5-AD9D-212DE8ADEF0A}"/>
            </a:ext>
          </a:extLst>
        </xdr:cNvPr>
        <xdr:cNvSpPr/>
      </xdr:nvSpPr>
      <xdr:spPr>
        <a:xfrm>
          <a:off x="1079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105048</xdr:rowOff>
    </xdr:from>
    <xdr:to>
      <xdr:col>10</xdr:col>
      <xdr:colOff>114300</xdr:colOff>
      <xdr:row>82</xdr:row>
      <xdr:rowOff>136071</xdr:rowOff>
    </xdr:to>
    <xdr:cxnSp macro="">
      <xdr:nvCxnSpPr>
        <xdr:cNvPr id="213" name="直線コネクタ 212">
          <a:extLst>
            <a:ext uri="{FF2B5EF4-FFF2-40B4-BE49-F238E27FC236}">
              <a16:creationId xmlns:a16="http://schemas.microsoft.com/office/drawing/2014/main" id="{ABEAFE78-9C62-4D3C-815D-5CD3F140291F}"/>
            </a:ext>
          </a:extLst>
        </xdr:cNvPr>
        <xdr:cNvCxnSpPr/>
      </xdr:nvCxnSpPr>
      <xdr:spPr>
        <a:xfrm>
          <a:off x="1130300" y="141639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CD1819C3-FC63-402B-86C0-61C20309C52E}"/>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57220257-A9DC-47FA-B468-55805B668F42}"/>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2AFFE6D8-7630-4EA1-B829-10EF18C9A45C}"/>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5B25DDAA-57A2-4EA5-A8E0-E4D4EB59381F}"/>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65332</xdr:rowOff>
    </xdr:from>
    <xdr:ext cx="405111" cy="259045"/>
    <xdr:sp macro="" textlink="">
      <xdr:nvSpPr>
        <xdr:cNvPr id="218" name="n_1mainValue【福祉施設】&#10;有形固定資産減価償却率">
          <a:extLst>
            <a:ext uri="{FF2B5EF4-FFF2-40B4-BE49-F238E27FC236}">
              <a16:creationId xmlns:a16="http://schemas.microsoft.com/office/drawing/2014/main" id="{E06C965A-2DF9-4700-AC54-77CEA8FEF013}"/>
            </a:ext>
          </a:extLst>
        </xdr:cNvPr>
        <xdr:cNvSpPr txBox="1"/>
      </xdr:nvSpPr>
      <xdr:spPr>
        <a:xfrm>
          <a:off x="35820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97989</xdr:rowOff>
    </xdr:from>
    <xdr:ext cx="405111" cy="259045"/>
    <xdr:sp macro="" textlink="">
      <xdr:nvSpPr>
        <xdr:cNvPr id="219" name="n_2mainValue【福祉施設】&#10;有形固定資産減価償却率">
          <a:extLst>
            <a:ext uri="{FF2B5EF4-FFF2-40B4-BE49-F238E27FC236}">
              <a16:creationId xmlns:a16="http://schemas.microsoft.com/office/drawing/2014/main" id="{1F35BCE4-6855-45A7-BB63-F9787B4A40EF}"/>
            </a:ext>
          </a:extLst>
        </xdr:cNvPr>
        <xdr:cNvSpPr txBox="1"/>
      </xdr:nvSpPr>
      <xdr:spPr>
        <a:xfrm>
          <a:off x="2705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220" name="n_3mainValue【福祉施設】&#10;有形固定資産減価償却率">
          <a:extLst>
            <a:ext uri="{FF2B5EF4-FFF2-40B4-BE49-F238E27FC236}">
              <a16:creationId xmlns:a16="http://schemas.microsoft.com/office/drawing/2014/main" id="{41FDEF9F-6490-4BD9-B116-AE8B4CE1273D}"/>
            </a:ext>
          </a:extLst>
        </xdr:cNvPr>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146975</xdr:rowOff>
    </xdr:from>
    <xdr:ext cx="405111" cy="259045"/>
    <xdr:sp macro="" textlink="">
      <xdr:nvSpPr>
        <xdr:cNvPr id="221" name="n_4mainValue【福祉施設】&#10;有形固定資産減価償却率">
          <a:extLst>
            <a:ext uri="{FF2B5EF4-FFF2-40B4-BE49-F238E27FC236}">
              <a16:creationId xmlns:a16="http://schemas.microsoft.com/office/drawing/2014/main" id="{6C088822-35EE-4774-8885-FC7A9CEBD515}"/>
            </a:ext>
          </a:extLst>
        </xdr:cNvPr>
        <xdr:cNvSpPr txBox="1"/>
      </xdr:nvSpPr>
      <xdr:spPr>
        <a:xfrm>
          <a:off x="927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39064608-66B7-4594-94AA-223B5BFB8C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15DFAB85-354A-4C80-A165-6D5F3760D0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A8ECC28C-E43D-4E4E-8A98-7E85F96E04A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E256D6F9-C703-4C21-BD88-DA3569021A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C472C74B-D4D3-425D-8F8D-9AB0608D2D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1DE3CD71-C6EF-4972-A29C-86C7D09227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65B6AC81-3B84-48F4-BD53-304BC577924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6C3987A0-B44D-4B33-BF4F-35D38A2354C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6AECEF6B-91A7-478B-89D0-F76D9ED880A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A9497022-168A-4422-9C88-ADFD5F71086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4B61F3FE-AF8F-480E-A1A7-A674CF1C133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B69B0F90-2F32-4A22-BABB-7F14DFF4518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98D10D90-9429-46B9-A61F-6B07D79A2FC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FE4CE0D9-1065-4213-A7B9-4C1167CD2F0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B28C9F5B-FE4C-44AA-A7F5-0C5DB586005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260B19BB-9DFC-4C55-8601-162C694A700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74E4F30E-3145-41A9-94AF-B052E74CF05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0FC915E2-D313-4DE3-BA36-AD4EFF70DA0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192AAC52-873D-4F0C-B723-3B55D769245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0A68FB28-1227-42F2-9CF7-50E2856EDDA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FB1484DC-1C91-42D5-A13A-BB0BA2D6386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2DA2312D-65BD-406D-B204-EB9767A6601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AF9455D2-47AD-40A9-B27E-4701B23D99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AB32698D-47D3-4D71-993F-AEEEB3486B9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28170E3E-C3F4-4AE2-BB5C-BF059586DD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3847865D-3CAF-4366-9DAB-B0F39B253376}"/>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D65C1166-6085-40B7-8E47-E6049814CC17}"/>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D7FA92A5-8A89-47C6-988C-09E76AE696A9}"/>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032E742E-C9A7-42BB-A4CA-AA27FB0F52D3}"/>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F6EC8AD8-A2BA-4026-9C98-D56FE403BE38}"/>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3BF646D4-3B11-4293-BC41-C9C588FF657F}"/>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9FA1F13D-DB0B-4F4A-9CB6-DA17500644D4}"/>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B8CF3EBF-E5CE-4FBE-B64D-F3C0D75C0C41}"/>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4F79405F-5BBC-4D3C-96E6-58D29D465BA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33BB1468-3DEC-44A5-A338-30CF63BD3018}"/>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89D9ABDC-0A1F-407A-9BF6-02C90DD80863}"/>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12C0B1A-1992-4DB8-AABC-1692FE764B6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162FC07-EF50-4079-984E-EA8EC8F67A7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53B77B5-9125-4B1B-8C0B-2AD1AEF28D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31F1C505-4501-40F1-B93E-82C2A1E1AC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0BA2AB2-1347-4B22-B08B-CA1AE6ABA36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38571</xdr:rowOff>
    </xdr:from>
    <xdr:to>
      <xdr:col>55</xdr:col>
      <xdr:colOff>50800</xdr:colOff>
      <xdr:row>86</xdr:row>
      <xdr:rowOff>140171</xdr:rowOff>
    </xdr:to>
    <xdr:sp macro="" textlink="">
      <xdr:nvSpPr>
        <xdr:cNvPr id="263" name="楕円 262">
          <a:extLst>
            <a:ext uri="{FF2B5EF4-FFF2-40B4-BE49-F238E27FC236}">
              <a16:creationId xmlns:a16="http://schemas.microsoft.com/office/drawing/2014/main" id="{4276F559-74F6-4B9A-835B-374D77AE8A87}"/>
            </a:ext>
          </a:extLst>
        </xdr:cNvPr>
        <xdr:cNvSpPr/>
      </xdr:nvSpPr>
      <xdr:spPr>
        <a:xfrm>
          <a:off x="10426700" y="147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124948</xdr:rowOff>
    </xdr:from>
    <xdr:ext cx="469744" cy="259045"/>
    <xdr:sp macro="" textlink="">
      <xdr:nvSpPr>
        <xdr:cNvPr id="264" name="【福祉施設】&#10;一人当たり面積該当値テキスト">
          <a:extLst>
            <a:ext uri="{FF2B5EF4-FFF2-40B4-BE49-F238E27FC236}">
              <a16:creationId xmlns:a16="http://schemas.microsoft.com/office/drawing/2014/main" id="{36E79798-1E02-4968-8BAB-4AA69FA0B953}"/>
            </a:ext>
          </a:extLst>
        </xdr:cNvPr>
        <xdr:cNvSpPr txBox="1"/>
      </xdr:nvSpPr>
      <xdr:spPr>
        <a:xfrm>
          <a:off x="10515600" y="1469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39551</xdr:rowOff>
    </xdr:from>
    <xdr:to>
      <xdr:col>50</xdr:col>
      <xdr:colOff>165100</xdr:colOff>
      <xdr:row>86</xdr:row>
      <xdr:rowOff>141151</xdr:rowOff>
    </xdr:to>
    <xdr:sp macro="" textlink="">
      <xdr:nvSpPr>
        <xdr:cNvPr id="265" name="楕円 264">
          <a:extLst>
            <a:ext uri="{FF2B5EF4-FFF2-40B4-BE49-F238E27FC236}">
              <a16:creationId xmlns:a16="http://schemas.microsoft.com/office/drawing/2014/main" id="{DCBA9AB2-A021-4CEA-B2E1-A48A2BE60953}"/>
            </a:ext>
          </a:extLst>
        </xdr:cNvPr>
        <xdr:cNvSpPr/>
      </xdr:nvSpPr>
      <xdr:spPr>
        <a:xfrm>
          <a:off x="9588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89371</xdr:rowOff>
    </xdr:from>
    <xdr:to>
      <xdr:col>55</xdr:col>
      <xdr:colOff>0</xdr:colOff>
      <xdr:row>86</xdr:row>
      <xdr:rowOff>90351</xdr:rowOff>
    </xdr:to>
    <xdr:cxnSp macro="">
      <xdr:nvCxnSpPr>
        <xdr:cNvPr id="266" name="直線コネクタ 265">
          <a:extLst>
            <a:ext uri="{FF2B5EF4-FFF2-40B4-BE49-F238E27FC236}">
              <a16:creationId xmlns:a16="http://schemas.microsoft.com/office/drawing/2014/main" id="{D0D76EB8-3183-4AA8-873D-0D6736DE8B55}"/>
            </a:ext>
          </a:extLst>
        </xdr:cNvPr>
        <xdr:cNvCxnSpPr/>
      </xdr:nvCxnSpPr>
      <xdr:spPr>
        <a:xfrm flipV="1">
          <a:off x="9639300" y="1483407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120214</xdr:rowOff>
    </xdr:from>
    <xdr:to>
      <xdr:col>46</xdr:col>
      <xdr:colOff>38100</xdr:colOff>
      <xdr:row>86</xdr:row>
      <xdr:rowOff>50364</xdr:rowOff>
    </xdr:to>
    <xdr:sp macro="" textlink="">
      <xdr:nvSpPr>
        <xdr:cNvPr id="267" name="楕円 266">
          <a:extLst>
            <a:ext uri="{FF2B5EF4-FFF2-40B4-BE49-F238E27FC236}">
              <a16:creationId xmlns:a16="http://schemas.microsoft.com/office/drawing/2014/main" id="{32AE218D-582B-4D3E-8A62-F160CA8C54C0}"/>
            </a:ext>
          </a:extLst>
        </xdr:cNvPr>
        <xdr:cNvSpPr/>
      </xdr:nvSpPr>
      <xdr:spPr>
        <a:xfrm>
          <a:off x="8699500" y="1469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171014</xdr:rowOff>
    </xdr:from>
    <xdr:to>
      <xdr:col>50</xdr:col>
      <xdr:colOff>114300</xdr:colOff>
      <xdr:row>86</xdr:row>
      <xdr:rowOff>90351</xdr:rowOff>
    </xdr:to>
    <xdr:cxnSp macro="">
      <xdr:nvCxnSpPr>
        <xdr:cNvPr id="268" name="直線コネクタ 267">
          <a:extLst>
            <a:ext uri="{FF2B5EF4-FFF2-40B4-BE49-F238E27FC236}">
              <a16:creationId xmlns:a16="http://schemas.microsoft.com/office/drawing/2014/main" id="{3801CB14-23B9-4A94-AC65-1C65022C25E6}"/>
            </a:ext>
          </a:extLst>
        </xdr:cNvPr>
        <xdr:cNvCxnSpPr/>
      </xdr:nvCxnSpPr>
      <xdr:spPr>
        <a:xfrm>
          <a:off x="8750300" y="14744264"/>
          <a:ext cx="889000" cy="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43470</xdr:rowOff>
    </xdr:from>
    <xdr:to>
      <xdr:col>41</xdr:col>
      <xdr:colOff>101600</xdr:colOff>
      <xdr:row>86</xdr:row>
      <xdr:rowOff>145070</xdr:rowOff>
    </xdr:to>
    <xdr:sp macro="" textlink="">
      <xdr:nvSpPr>
        <xdr:cNvPr id="269" name="楕円 268">
          <a:extLst>
            <a:ext uri="{FF2B5EF4-FFF2-40B4-BE49-F238E27FC236}">
              <a16:creationId xmlns:a16="http://schemas.microsoft.com/office/drawing/2014/main" id="{30E0F677-F722-4341-B0C2-44809AA4F037}"/>
            </a:ext>
          </a:extLst>
        </xdr:cNvPr>
        <xdr:cNvSpPr/>
      </xdr:nvSpPr>
      <xdr:spPr>
        <a:xfrm>
          <a:off x="7810500" y="147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171014</xdr:rowOff>
    </xdr:from>
    <xdr:to>
      <xdr:col>45</xdr:col>
      <xdr:colOff>177800</xdr:colOff>
      <xdr:row>86</xdr:row>
      <xdr:rowOff>94270</xdr:rowOff>
    </xdr:to>
    <xdr:cxnSp macro="">
      <xdr:nvCxnSpPr>
        <xdr:cNvPr id="270" name="直線コネクタ 269">
          <a:extLst>
            <a:ext uri="{FF2B5EF4-FFF2-40B4-BE49-F238E27FC236}">
              <a16:creationId xmlns:a16="http://schemas.microsoft.com/office/drawing/2014/main" id="{4105C0D6-4F43-40DA-A303-8335F30168F5}"/>
            </a:ext>
          </a:extLst>
        </xdr:cNvPr>
        <xdr:cNvCxnSpPr/>
      </xdr:nvCxnSpPr>
      <xdr:spPr>
        <a:xfrm flipV="1">
          <a:off x="7861300" y="1474426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44777</xdr:rowOff>
    </xdr:from>
    <xdr:to>
      <xdr:col>36</xdr:col>
      <xdr:colOff>165100</xdr:colOff>
      <xdr:row>86</xdr:row>
      <xdr:rowOff>146377</xdr:rowOff>
    </xdr:to>
    <xdr:sp macro="" textlink="">
      <xdr:nvSpPr>
        <xdr:cNvPr id="271" name="楕円 270">
          <a:extLst>
            <a:ext uri="{FF2B5EF4-FFF2-40B4-BE49-F238E27FC236}">
              <a16:creationId xmlns:a16="http://schemas.microsoft.com/office/drawing/2014/main" id="{3B6576C8-A42F-4C5A-A2E8-9764F8663651}"/>
            </a:ext>
          </a:extLst>
        </xdr:cNvPr>
        <xdr:cNvSpPr/>
      </xdr:nvSpPr>
      <xdr:spPr>
        <a:xfrm>
          <a:off x="6921500" y="147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94270</xdr:rowOff>
    </xdr:from>
    <xdr:to>
      <xdr:col>41</xdr:col>
      <xdr:colOff>50800</xdr:colOff>
      <xdr:row>86</xdr:row>
      <xdr:rowOff>95577</xdr:rowOff>
    </xdr:to>
    <xdr:cxnSp macro="">
      <xdr:nvCxnSpPr>
        <xdr:cNvPr id="272" name="直線コネクタ 271">
          <a:extLst>
            <a:ext uri="{FF2B5EF4-FFF2-40B4-BE49-F238E27FC236}">
              <a16:creationId xmlns:a16="http://schemas.microsoft.com/office/drawing/2014/main" id="{53038244-A538-4365-AFCD-42D6CD3A5230}"/>
            </a:ext>
          </a:extLst>
        </xdr:cNvPr>
        <xdr:cNvCxnSpPr/>
      </xdr:nvCxnSpPr>
      <xdr:spPr>
        <a:xfrm flipV="1">
          <a:off x="6972300" y="1483897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ECA3E7B1-DE1A-4893-A319-35859FC6BD0C}"/>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D53296E8-BFF5-4FFB-AD77-DD1FD7E6874F}"/>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F05844E6-65D2-4118-BDCF-41DDE20EB0DA}"/>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3B732030-2A74-42B9-91AC-308BFCF7C4C1}"/>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132278</xdr:rowOff>
    </xdr:from>
    <xdr:ext cx="469744" cy="259045"/>
    <xdr:sp macro="" textlink="">
      <xdr:nvSpPr>
        <xdr:cNvPr id="277" name="n_1mainValue【福祉施設】&#10;一人当たり面積">
          <a:extLst>
            <a:ext uri="{FF2B5EF4-FFF2-40B4-BE49-F238E27FC236}">
              <a16:creationId xmlns:a16="http://schemas.microsoft.com/office/drawing/2014/main" id="{684150BA-D93E-4392-8D6F-9B07A8D7C56A}"/>
            </a:ext>
          </a:extLst>
        </xdr:cNvPr>
        <xdr:cNvSpPr txBox="1"/>
      </xdr:nvSpPr>
      <xdr:spPr>
        <a:xfrm>
          <a:off x="93917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41491</xdr:rowOff>
    </xdr:from>
    <xdr:ext cx="469744" cy="259045"/>
    <xdr:sp macro="" textlink="">
      <xdr:nvSpPr>
        <xdr:cNvPr id="278" name="n_2mainValue【福祉施設】&#10;一人当たり面積">
          <a:extLst>
            <a:ext uri="{FF2B5EF4-FFF2-40B4-BE49-F238E27FC236}">
              <a16:creationId xmlns:a16="http://schemas.microsoft.com/office/drawing/2014/main" id="{AC9884EC-C172-4130-8570-B437D99F121B}"/>
            </a:ext>
          </a:extLst>
        </xdr:cNvPr>
        <xdr:cNvSpPr txBox="1"/>
      </xdr:nvSpPr>
      <xdr:spPr>
        <a:xfrm>
          <a:off x="8515427" y="1478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136197</xdr:rowOff>
    </xdr:from>
    <xdr:ext cx="469744" cy="259045"/>
    <xdr:sp macro="" textlink="">
      <xdr:nvSpPr>
        <xdr:cNvPr id="279" name="n_3mainValue【福祉施設】&#10;一人当たり面積">
          <a:extLst>
            <a:ext uri="{FF2B5EF4-FFF2-40B4-BE49-F238E27FC236}">
              <a16:creationId xmlns:a16="http://schemas.microsoft.com/office/drawing/2014/main" id="{6FDFD25E-21D8-4F5A-8307-9C8210D72491}"/>
            </a:ext>
          </a:extLst>
        </xdr:cNvPr>
        <xdr:cNvSpPr txBox="1"/>
      </xdr:nvSpPr>
      <xdr:spPr>
        <a:xfrm>
          <a:off x="7626427" y="1488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137504</xdr:rowOff>
    </xdr:from>
    <xdr:ext cx="469744" cy="259045"/>
    <xdr:sp macro="" textlink="">
      <xdr:nvSpPr>
        <xdr:cNvPr id="280" name="n_4mainValue【福祉施設】&#10;一人当たり面積">
          <a:extLst>
            <a:ext uri="{FF2B5EF4-FFF2-40B4-BE49-F238E27FC236}">
              <a16:creationId xmlns:a16="http://schemas.microsoft.com/office/drawing/2014/main" id="{483591BC-D9AE-4D53-9467-63A036A69F3E}"/>
            </a:ext>
          </a:extLst>
        </xdr:cNvPr>
        <xdr:cNvSpPr txBox="1"/>
      </xdr:nvSpPr>
      <xdr:spPr>
        <a:xfrm>
          <a:off x="6737427" y="148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F8921B35-8B0C-4995-BB3E-D2A6E3E5CF6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97F8C044-3B42-47A8-93B4-1AF15FC46E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41861D46-5FA2-464B-9950-FD4F9FAA9F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9D435898-DB47-4D3D-B671-87370DD163D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9977855D-5F84-4E23-AFDC-2CAED5F422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D794CDDF-CA9E-4428-BBA1-DF635A3749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972D4823-44C4-4D8F-8E85-1FA12856216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7D410996-E1E8-44B3-A988-1C7FA2F07D5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989C6AA0-9A1D-4FA7-9C77-B4AD86F899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A6D24130-62DD-4CF5-9831-12E4C120C2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6A026C8D-6BB8-451F-8F72-BF85179E2B6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25A36CC8-4ED5-4154-9634-9BEA27A889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8931BE1E-C0DE-41CE-B222-5DC75D6A09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CEC9CA1C-EBCB-4C0E-AADA-C540061F914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13B32CD7-BB66-4BA6-8AF5-DEE6CBBB3DA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93221AEB-A559-4DCD-8949-0386AFE5A2A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4375AE82-80E7-4623-92E7-99841492B29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8179A81C-49B3-4E71-B948-2A2EB27F4F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E2DAF723-B2AA-4FA3-BA17-AE315BFD9EC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3572BD71-B810-49A4-B5D0-8A6B970D8F9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4DE7800-E56B-412C-9113-6D20FB617F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C9E28EB3-53D2-43AE-8BF8-035443138F4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F0E1D389-926B-482B-97CC-C5F51E0F93A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6B36ABCC-CFAB-4533-B1EE-CC066B0D24D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D24A3644-6EAB-4168-AEAE-B500B3F382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E7477993-978B-4A6B-BD7D-1938BABF6C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6CB7C910-F421-44B0-B14D-A5BA6A994B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D6FC5701-F750-43BF-BAFF-99B90DE222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04603CA6-308C-4157-AF5B-C7FE354208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EFBCCE0E-B18C-4873-A88C-27DACE7EBE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4567A713-6095-4CDE-B9B6-758B715AD7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C1D87FD1-9721-469A-9F4C-6EBB754DB2B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6AAA3427-79B1-4437-AF87-660FA013E2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A7430A56-7D23-4C55-87BF-F1370103086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A753D43B-FC14-47C0-BA06-04634F6FAD8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639C3A6E-66E8-419A-BDDA-4ADCABBA16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A38B658B-B140-458E-8C21-482E2FB0BBC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F0E9DF54-C7F2-4E1E-9427-841FB77E26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43A1447D-4827-4E8E-83CA-E02DFFC0F7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9D5A4F8E-4A88-4BCF-B4A0-A6421A5B081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a:extLst>
            <a:ext uri="{FF2B5EF4-FFF2-40B4-BE49-F238E27FC236}">
              <a16:creationId xmlns:a16="http://schemas.microsoft.com/office/drawing/2014/main" id="{45C54DE8-3760-4218-8EDE-8F778D2D549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a:extLst>
            <a:ext uri="{FF2B5EF4-FFF2-40B4-BE49-F238E27FC236}">
              <a16:creationId xmlns:a16="http://schemas.microsoft.com/office/drawing/2014/main" id="{C21E335B-C447-4069-8CCB-6F369708BF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3" name="テキスト ボックス 322">
          <a:extLst>
            <a:ext uri="{FF2B5EF4-FFF2-40B4-BE49-F238E27FC236}">
              <a16:creationId xmlns:a16="http://schemas.microsoft.com/office/drawing/2014/main" id="{94DB8171-4761-4759-A785-A3284953B53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4" name="直線コネクタ 323">
          <a:extLst>
            <a:ext uri="{FF2B5EF4-FFF2-40B4-BE49-F238E27FC236}">
              <a16:creationId xmlns:a16="http://schemas.microsoft.com/office/drawing/2014/main" id="{DD7E0C6C-EECB-4703-9477-2C6289E49F8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5" name="テキスト ボックス 324">
          <a:extLst>
            <a:ext uri="{FF2B5EF4-FFF2-40B4-BE49-F238E27FC236}">
              <a16:creationId xmlns:a16="http://schemas.microsoft.com/office/drawing/2014/main" id="{58CB1085-AF3B-474E-B1F5-4D83E894CAC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6" name="直線コネクタ 325">
          <a:extLst>
            <a:ext uri="{FF2B5EF4-FFF2-40B4-BE49-F238E27FC236}">
              <a16:creationId xmlns:a16="http://schemas.microsoft.com/office/drawing/2014/main" id="{FE6F0E07-18F2-44C8-9D2B-A8A9BAE4D20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7" name="テキスト ボックス 326">
          <a:extLst>
            <a:ext uri="{FF2B5EF4-FFF2-40B4-BE49-F238E27FC236}">
              <a16:creationId xmlns:a16="http://schemas.microsoft.com/office/drawing/2014/main" id="{715595DD-8339-45AD-A95A-60307608D8A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8" name="直線コネクタ 327">
          <a:extLst>
            <a:ext uri="{FF2B5EF4-FFF2-40B4-BE49-F238E27FC236}">
              <a16:creationId xmlns:a16="http://schemas.microsoft.com/office/drawing/2014/main" id="{24027798-6D1E-43DC-B21D-5EB7EA818DB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9" name="テキスト ボックス 328">
          <a:extLst>
            <a:ext uri="{FF2B5EF4-FFF2-40B4-BE49-F238E27FC236}">
              <a16:creationId xmlns:a16="http://schemas.microsoft.com/office/drawing/2014/main" id="{6338772C-F9CE-4B16-A3DF-9FCC5490168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0" name="直線コネクタ 329">
          <a:extLst>
            <a:ext uri="{FF2B5EF4-FFF2-40B4-BE49-F238E27FC236}">
              <a16:creationId xmlns:a16="http://schemas.microsoft.com/office/drawing/2014/main" id="{FBE2EF96-77D6-4350-ABC9-E5419056A72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1" name="テキスト ボックス 330">
          <a:extLst>
            <a:ext uri="{FF2B5EF4-FFF2-40B4-BE49-F238E27FC236}">
              <a16:creationId xmlns:a16="http://schemas.microsoft.com/office/drawing/2014/main" id="{B796DB6B-9162-4751-9EE7-E8CC74EEC64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2" name="直線コネクタ 331">
          <a:extLst>
            <a:ext uri="{FF2B5EF4-FFF2-40B4-BE49-F238E27FC236}">
              <a16:creationId xmlns:a16="http://schemas.microsoft.com/office/drawing/2014/main" id="{1ADE9EF7-5AE2-4D9A-B889-8DA0D679F0C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3" name="テキスト ボックス 332">
          <a:extLst>
            <a:ext uri="{FF2B5EF4-FFF2-40B4-BE49-F238E27FC236}">
              <a16:creationId xmlns:a16="http://schemas.microsoft.com/office/drawing/2014/main" id="{EA90470D-3040-4F6F-B80E-DC24270D077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4" name="直線コネクタ 333">
          <a:extLst>
            <a:ext uri="{FF2B5EF4-FFF2-40B4-BE49-F238E27FC236}">
              <a16:creationId xmlns:a16="http://schemas.microsoft.com/office/drawing/2014/main" id="{E47A5567-5BF3-4EBA-A018-9FD641C3A3A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5" name="テキスト ボックス 334">
          <a:extLst>
            <a:ext uri="{FF2B5EF4-FFF2-40B4-BE49-F238E27FC236}">
              <a16:creationId xmlns:a16="http://schemas.microsoft.com/office/drawing/2014/main" id="{98E18C0A-DF03-4A0D-9A82-785D04C7DD4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a:extLst>
            <a:ext uri="{FF2B5EF4-FFF2-40B4-BE49-F238E27FC236}">
              <a16:creationId xmlns:a16="http://schemas.microsoft.com/office/drawing/2014/main" id="{345E6F48-0E65-4FAB-BF04-1C2DD3E98ED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a:extLst>
            <a:ext uri="{FF2B5EF4-FFF2-40B4-BE49-F238E27FC236}">
              <a16:creationId xmlns:a16="http://schemas.microsoft.com/office/drawing/2014/main" id="{A7C8D289-649B-49D4-8A4F-1368D323369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338" name="直線コネクタ 337">
          <a:extLst>
            <a:ext uri="{FF2B5EF4-FFF2-40B4-BE49-F238E27FC236}">
              <a16:creationId xmlns:a16="http://schemas.microsoft.com/office/drawing/2014/main" id="{01703DCF-D99A-4C80-92C4-2462AA2A771F}"/>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9" name="【保健センター・保健所】&#10;有形固定資産減価償却率最小値テキスト">
          <a:extLst>
            <a:ext uri="{FF2B5EF4-FFF2-40B4-BE49-F238E27FC236}">
              <a16:creationId xmlns:a16="http://schemas.microsoft.com/office/drawing/2014/main" id="{A65728CA-55FC-4DDC-B58E-87A8A05B79C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0" name="直線コネクタ 339">
          <a:extLst>
            <a:ext uri="{FF2B5EF4-FFF2-40B4-BE49-F238E27FC236}">
              <a16:creationId xmlns:a16="http://schemas.microsoft.com/office/drawing/2014/main" id="{0ED4F100-04D5-4F11-A58A-21E9499B9FD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41" name="【保健センター・保健所】&#10;有形固定資産減価償却率最大値テキスト">
          <a:extLst>
            <a:ext uri="{FF2B5EF4-FFF2-40B4-BE49-F238E27FC236}">
              <a16:creationId xmlns:a16="http://schemas.microsoft.com/office/drawing/2014/main" id="{EFA4C5B0-5412-4782-B6BF-30B1899696EE}"/>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42" name="直線コネクタ 341">
          <a:extLst>
            <a:ext uri="{FF2B5EF4-FFF2-40B4-BE49-F238E27FC236}">
              <a16:creationId xmlns:a16="http://schemas.microsoft.com/office/drawing/2014/main" id="{29A52B1F-C64A-4054-A56E-06532539278D}"/>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343" name="【保健センター・保健所】&#10;有形固定資産減価償却率平均値テキスト">
          <a:extLst>
            <a:ext uri="{FF2B5EF4-FFF2-40B4-BE49-F238E27FC236}">
              <a16:creationId xmlns:a16="http://schemas.microsoft.com/office/drawing/2014/main" id="{B269964E-78B5-4E04-8BC7-6986C1E1804F}"/>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344" name="フローチャート: 判断 343">
          <a:extLst>
            <a:ext uri="{FF2B5EF4-FFF2-40B4-BE49-F238E27FC236}">
              <a16:creationId xmlns:a16="http://schemas.microsoft.com/office/drawing/2014/main" id="{EA9FAD9A-B8C6-4332-B9C9-CC12506CBE51}"/>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345" name="フローチャート: 判断 344">
          <a:extLst>
            <a:ext uri="{FF2B5EF4-FFF2-40B4-BE49-F238E27FC236}">
              <a16:creationId xmlns:a16="http://schemas.microsoft.com/office/drawing/2014/main" id="{5DFD744C-EE2A-4E1A-8DDF-2C79644DAD3E}"/>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346" name="フローチャート: 判断 345">
          <a:extLst>
            <a:ext uri="{FF2B5EF4-FFF2-40B4-BE49-F238E27FC236}">
              <a16:creationId xmlns:a16="http://schemas.microsoft.com/office/drawing/2014/main" id="{5245385C-8D42-4801-BF32-A05EBBCA9D1A}"/>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347" name="フローチャート: 判断 346">
          <a:extLst>
            <a:ext uri="{FF2B5EF4-FFF2-40B4-BE49-F238E27FC236}">
              <a16:creationId xmlns:a16="http://schemas.microsoft.com/office/drawing/2014/main" id="{E397C981-233E-4B07-8005-C24D53580C8A}"/>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348" name="フローチャート: 判断 347">
          <a:extLst>
            <a:ext uri="{FF2B5EF4-FFF2-40B4-BE49-F238E27FC236}">
              <a16:creationId xmlns:a16="http://schemas.microsoft.com/office/drawing/2014/main" id="{EBE8B203-8F0E-425C-A535-8B63147D06D5}"/>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2376293D-DD00-4EE0-A740-C62306DC6D2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7E53446C-B1CA-4C8D-95CB-C1BB9409D2C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8985A258-6C2B-40E5-B8AF-BFCAFAB799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432758C9-8FD0-4DCF-B19A-2765E32B0D2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B4C8D63E-7870-4B42-AAB0-BB6F5D893B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354" name="楕円 353">
          <a:extLst>
            <a:ext uri="{FF2B5EF4-FFF2-40B4-BE49-F238E27FC236}">
              <a16:creationId xmlns:a16="http://schemas.microsoft.com/office/drawing/2014/main" id="{3C0F6E6E-7D26-45AB-A8FA-B265683C153D}"/>
            </a:ext>
          </a:extLst>
        </xdr:cNvPr>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469744" cy="259045"/>
    <xdr:sp macro="" textlink="">
      <xdr:nvSpPr>
        <xdr:cNvPr id="355" name="【保健センター・保健所】&#10;有形固定資産減価償却率該当値テキスト">
          <a:extLst>
            <a:ext uri="{FF2B5EF4-FFF2-40B4-BE49-F238E27FC236}">
              <a16:creationId xmlns:a16="http://schemas.microsoft.com/office/drawing/2014/main" id="{A5B1820F-500E-417C-BB0F-97CF7EB05EC4}"/>
            </a:ext>
          </a:extLst>
        </xdr:cNvPr>
        <xdr:cNvSpPr txBox="1"/>
      </xdr:nvSpPr>
      <xdr:spPr>
        <a:xfrm>
          <a:off x="16357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356" name="楕円 355">
          <a:extLst>
            <a:ext uri="{FF2B5EF4-FFF2-40B4-BE49-F238E27FC236}">
              <a16:creationId xmlns:a16="http://schemas.microsoft.com/office/drawing/2014/main" id="{CE41F1D4-6C93-4BD6-AB18-9B4F24249083}"/>
            </a:ext>
          </a:extLst>
        </xdr:cNvPr>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64</xdr:row>
      <xdr:rowOff>130628</xdr:rowOff>
    </xdr:to>
    <xdr:cxnSp macro="">
      <xdr:nvCxnSpPr>
        <xdr:cNvPr id="357" name="直線コネクタ 356">
          <a:extLst>
            <a:ext uri="{FF2B5EF4-FFF2-40B4-BE49-F238E27FC236}">
              <a16:creationId xmlns:a16="http://schemas.microsoft.com/office/drawing/2014/main" id="{7BC9D8E6-131B-46B7-8A0E-B95392707AC9}"/>
            </a:ext>
          </a:extLst>
        </xdr:cNvPr>
        <xdr:cNvCxnSpPr/>
      </xdr:nvCxnSpPr>
      <xdr:spPr>
        <a:xfrm>
          <a:off x="15481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358" name="n_1aveValue【保健センター・保健所】&#10;有形固定資産減価償却率">
          <a:extLst>
            <a:ext uri="{FF2B5EF4-FFF2-40B4-BE49-F238E27FC236}">
              <a16:creationId xmlns:a16="http://schemas.microsoft.com/office/drawing/2014/main" id="{F87A0DA3-8F61-4310-9D8B-13E3506D2CE4}"/>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359" name="n_2aveValue【保健センター・保健所】&#10;有形固定資産減価償却率">
          <a:extLst>
            <a:ext uri="{FF2B5EF4-FFF2-40B4-BE49-F238E27FC236}">
              <a16:creationId xmlns:a16="http://schemas.microsoft.com/office/drawing/2014/main" id="{8CE74F73-2242-4974-98C3-A33735D7BA31}"/>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360" name="n_3aveValue【保健センター・保健所】&#10;有形固定資産減価償却率">
          <a:extLst>
            <a:ext uri="{FF2B5EF4-FFF2-40B4-BE49-F238E27FC236}">
              <a16:creationId xmlns:a16="http://schemas.microsoft.com/office/drawing/2014/main" id="{ECF4C2E6-0E39-4BBA-92BE-E0AAB91DE805}"/>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361" name="n_4aveValue【保健センター・保健所】&#10;有形固定資産減価償却率">
          <a:extLst>
            <a:ext uri="{FF2B5EF4-FFF2-40B4-BE49-F238E27FC236}">
              <a16:creationId xmlns:a16="http://schemas.microsoft.com/office/drawing/2014/main" id="{52062F85-EA20-4519-AECD-046DA81ED43B}"/>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362" name="n_1mainValue【保健センター・保健所】&#10;有形固定資産減価償却率">
          <a:extLst>
            <a:ext uri="{FF2B5EF4-FFF2-40B4-BE49-F238E27FC236}">
              <a16:creationId xmlns:a16="http://schemas.microsoft.com/office/drawing/2014/main" id="{1ABB1276-7E98-4E42-8806-F9404F1632B7}"/>
            </a:ext>
          </a:extLst>
        </xdr:cNvPr>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3" name="正方形/長方形 362">
          <a:extLst>
            <a:ext uri="{FF2B5EF4-FFF2-40B4-BE49-F238E27FC236}">
              <a16:creationId xmlns:a16="http://schemas.microsoft.com/office/drawing/2014/main" id="{C548E88F-57A1-4272-9ABA-29DFBF0ABE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4" name="正方形/長方形 363">
          <a:extLst>
            <a:ext uri="{FF2B5EF4-FFF2-40B4-BE49-F238E27FC236}">
              <a16:creationId xmlns:a16="http://schemas.microsoft.com/office/drawing/2014/main" id="{CA2EF63E-BE7C-4E4F-B41F-A432CDABF54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5" name="正方形/長方形 364">
          <a:extLst>
            <a:ext uri="{FF2B5EF4-FFF2-40B4-BE49-F238E27FC236}">
              <a16:creationId xmlns:a16="http://schemas.microsoft.com/office/drawing/2014/main" id="{87A6503F-6AD1-4B29-9B2E-64E0D76D8F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6" name="正方形/長方形 365">
          <a:extLst>
            <a:ext uri="{FF2B5EF4-FFF2-40B4-BE49-F238E27FC236}">
              <a16:creationId xmlns:a16="http://schemas.microsoft.com/office/drawing/2014/main" id="{0EA759F4-BBCB-4266-BA65-893F77F9C6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7" name="正方形/長方形 366">
          <a:extLst>
            <a:ext uri="{FF2B5EF4-FFF2-40B4-BE49-F238E27FC236}">
              <a16:creationId xmlns:a16="http://schemas.microsoft.com/office/drawing/2014/main" id="{BC68CFC3-29AE-46C7-86C5-F48128414E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8" name="正方形/長方形 367">
          <a:extLst>
            <a:ext uri="{FF2B5EF4-FFF2-40B4-BE49-F238E27FC236}">
              <a16:creationId xmlns:a16="http://schemas.microsoft.com/office/drawing/2014/main" id="{669DDC22-1A29-4FD8-8618-90ECDCA11AC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9" name="正方形/長方形 368">
          <a:extLst>
            <a:ext uri="{FF2B5EF4-FFF2-40B4-BE49-F238E27FC236}">
              <a16:creationId xmlns:a16="http://schemas.microsoft.com/office/drawing/2014/main" id="{806A2527-F6EC-4960-9A6A-F036626A8A8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0" name="正方形/長方形 369">
          <a:extLst>
            <a:ext uri="{FF2B5EF4-FFF2-40B4-BE49-F238E27FC236}">
              <a16:creationId xmlns:a16="http://schemas.microsoft.com/office/drawing/2014/main" id="{13CAB277-4AF8-4502-89AA-4AE7BCEF0ED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1" name="テキスト ボックス 370">
          <a:extLst>
            <a:ext uri="{FF2B5EF4-FFF2-40B4-BE49-F238E27FC236}">
              <a16:creationId xmlns:a16="http://schemas.microsoft.com/office/drawing/2014/main" id="{39BD49E4-4122-4B2A-8F40-D659B5A42B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2" name="直線コネクタ 371">
          <a:extLst>
            <a:ext uri="{FF2B5EF4-FFF2-40B4-BE49-F238E27FC236}">
              <a16:creationId xmlns:a16="http://schemas.microsoft.com/office/drawing/2014/main" id="{1045896C-2717-43B4-BBB4-E98043A166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73" name="直線コネクタ 372">
          <a:extLst>
            <a:ext uri="{FF2B5EF4-FFF2-40B4-BE49-F238E27FC236}">
              <a16:creationId xmlns:a16="http://schemas.microsoft.com/office/drawing/2014/main" id="{BBCF6700-402C-4DB6-B5AF-0F731FCBE27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74" name="テキスト ボックス 373">
          <a:extLst>
            <a:ext uri="{FF2B5EF4-FFF2-40B4-BE49-F238E27FC236}">
              <a16:creationId xmlns:a16="http://schemas.microsoft.com/office/drawing/2014/main" id="{E167B40E-0888-4012-A583-545DF9FFB878}"/>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5" name="直線コネクタ 374">
          <a:extLst>
            <a:ext uri="{FF2B5EF4-FFF2-40B4-BE49-F238E27FC236}">
              <a16:creationId xmlns:a16="http://schemas.microsoft.com/office/drawing/2014/main" id="{4833ADC0-DE42-4FEA-A00C-7B99E936BCF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6" name="テキスト ボックス 375">
          <a:extLst>
            <a:ext uri="{FF2B5EF4-FFF2-40B4-BE49-F238E27FC236}">
              <a16:creationId xmlns:a16="http://schemas.microsoft.com/office/drawing/2014/main" id="{4536FC64-8895-4196-88B6-DEBC3BAC97A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77" name="直線コネクタ 376">
          <a:extLst>
            <a:ext uri="{FF2B5EF4-FFF2-40B4-BE49-F238E27FC236}">
              <a16:creationId xmlns:a16="http://schemas.microsoft.com/office/drawing/2014/main" id="{8F7A23FC-4CF8-4662-B1F2-450E314E479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78" name="テキスト ボックス 377">
          <a:extLst>
            <a:ext uri="{FF2B5EF4-FFF2-40B4-BE49-F238E27FC236}">
              <a16:creationId xmlns:a16="http://schemas.microsoft.com/office/drawing/2014/main" id="{9BF1AC5B-A416-45A5-8BEE-199815CBC4E1}"/>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9" name="直線コネクタ 378">
          <a:extLst>
            <a:ext uri="{FF2B5EF4-FFF2-40B4-BE49-F238E27FC236}">
              <a16:creationId xmlns:a16="http://schemas.microsoft.com/office/drawing/2014/main" id="{0818BBA0-27D4-4B5B-8C9C-B0B183C17B7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0" name="テキスト ボックス 379">
          <a:extLst>
            <a:ext uri="{FF2B5EF4-FFF2-40B4-BE49-F238E27FC236}">
              <a16:creationId xmlns:a16="http://schemas.microsoft.com/office/drawing/2014/main" id="{2F8CDB8A-8D65-4A62-9F88-85053F4B09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1" name="【保健センター・保健所】&#10;一人当たり面積グラフ枠">
          <a:extLst>
            <a:ext uri="{FF2B5EF4-FFF2-40B4-BE49-F238E27FC236}">
              <a16:creationId xmlns:a16="http://schemas.microsoft.com/office/drawing/2014/main" id="{F155DFAD-0AFB-4712-AE99-4BA5626A57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382" name="直線コネクタ 381">
          <a:extLst>
            <a:ext uri="{FF2B5EF4-FFF2-40B4-BE49-F238E27FC236}">
              <a16:creationId xmlns:a16="http://schemas.microsoft.com/office/drawing/2014/main" id="{4C6E9DBA-3CB3-4B4C-B892-4BF50FD85C89}"/>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383" name="【保健センター・保健所】&#10;一人当たり面積最小値テキスト">
          <a:extLst>
            <a:ext uri="{FF2B5EF4-FFF2-40B4-BE49-F238E27FC236}">
              <a16:creationId xmlns:a16="http://schemas.microsoft.com/office/drawing/2014/main" id="{6865993F-04BA-4C8C-9E43-190D13305CCB}"/>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384" name="直線コネクタ 383">
          <a:extLst>
            <a:ext uri="{FF2B5EF4-FFF2-40B4-BE49-F238E27FC236}">
              <a16:creationId xmlns:a16="http://schemas.microsoft.com/office/drawing/2014/main" id="{5B6E5BB4-6D97-44DE-AC8C-143728171D02}"/>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385" name="【保健センター・保健所】&#10;一人当たり面積最大値テキスト">
          <a:extLst>
            <a:ext uri="{FF2B5EF4-FFF2-40B4-BE49-F238E27FC236}">
              <a16:creationId xmlns:a16="http://schemas.microsoft.com/office/drawing/2014/main" id="{0768FD27-61A3-4995-BAEE-F1074A5D418A}"/>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386" name="直線コネクタ 385">
          <a:extLst>
            <a:ext uri="{FF2B5EF4-FFF2-40B4-BE49-F238E27FC236}">
              <a16:creationId xmlns:a16="http://schemas.microsoft.com/office/drawing/2014/main" id="{EB82F17F-C5A0-40C3-8306-CEF339F2A55B}"/>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387" name="【保健センター・保健所】&#10;一人当たり面積平均値テキスト">
          <a:extLst>
            <a:ext uri="{FF2B5EF4-FFF2-40B4-BE49-F238E27FC236}">
              <a16:creationId xmlns:a16="http://schemas.microsoft.com/office/drawing/2014/main" id="{C11BFF9A-90EB-4CB1-AD4B-18B940ED19B4}"/>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388" name="フローチャート: 判断 387">
          <a:extLst>
            <a:ext uri="{FF2B5EF4-FFF2-40B4-BE49-F238E27FC236}">
              <a16:creationId xmlns:a16="http://schemas.microsoft.com/office/drawing/2014/main" id="{04B6CEB6-C13B-40BF-8FB3-DDB701615653}"/>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389" name="フローチャート: 判断 388">
          <a:extLst>
            <a:ext uri="{FF2B5EF4-FFF2-40B4-BE49-F238E27FC236}">
              <a16:creationId xmlns:a16="http://schemas.microsoft.com/office/drawing/2014/main" id="{F73D8665-0D9B-4C65-B7F1-89453F2159FE}"/>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390" name="フローチャート: 判断 389">
          <a:extLst>
            <a:ext uri="{FF2B5EF4-FFF2-40B4-BE49-F238E27FC236}">
              <a16:creationId xmlns:a16="http://schemas.microsoft.com/office/drawing/2014/main" id="{F0DDD350-100C-44CA-9EE4-D58A070B7BC8}"/>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391" name="フローチャート: 判断 390">
          <a:extLst>
            <a:ext uri="{FF2B5EF4-FFF2-40B4-BE49-F238E27FC236}">
              <a16:creationId xmlns:a16="http://schemas.microsoft.com/office/drawing/2014/main" id="{234CA349-6488-4457-BEA7-BC863999A4C5}"/>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392" name="フローチャート: 判断 391">
          <a:extLst>
            <a:ext uri="{FF2B5EF4-FFF2-40B4-BE49-F238E27FC236}">
              <a16:creationId xmlns:a16="http://schemas.microsoft.com/office/drawing/2014/main" id="{0689E1E9-6404-4C2F-8EEF-AA8EAFB1242B}"/>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61B4E0B5-80BF-4DA4-8E60-0BD02A41D67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BABA4A07-E161-4E5C-AA59-07FC1E98C0E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F2F47587-898A-41F0-8518-16255D480DF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740B7775-703E-4FFB-BB78-B8934C650B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57FCBB8C-AF97-49BD-AE23-762775A7F09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9207</xdr:rowOff>
    </xdr:from>
    <xdr:to>
      <xdr:col>116</xdr:col>
      <xdr:colOff>114300</xdr:colOff>
      <xdr:row>62</xdr:row>
      <xdr:rowOff>110807</xdr:rowOff>
    </xdr:to>
    <xdr:sp macro="" textlink="">
      <xdr:nvSpPr>
        <xdr:cNvPr id="398" name="楕円 397">
          <a:extLst>
            <a:ext uri="{FF2B5EF4-FFF2-40B4-BE49-F238E27FC236}">
              <a16:creationId xmlns:a16="http://schemas.microsoft.com/office/drawing/2014/main" id="{3C85AFB8-75CE-44E7-94E6-5648A3994228}"/>
            </a:ext>
          </a:extLst>
        </xdr:cNvPr>
        <xdr:cNvSpPr/>
      </xdr:nvSpPr>
      <xdr:spPr>
        <a:xfrm>
          <a:off x="22110700" y="10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159084</xdr:rowOff>
    </xdr:from>
    <xdr:ext cx="469744" cy="259045"/>
    <xdr:sp macro="" textlink="">
      <xdr:nvSpPr>
        <xdr:cNvPr id="399" name="【保健センター・保健所】&#10;一人当たり面積該当値テキスト">
          <a:extLst>
            <a:ext uri="{FF2B5EF4-FFF2-40B4-BE49-F238E27FC236}">
              <a16:creationId xmlns:a16="http://schemas.microsoft.com/office/drawing/2014/main" id="{4C52414D-D842-421F-A3D4-0AC13A586EE3}"/>
            </a:ext>
          </a:extLst>
        </xdr:cNvPr>
        <xdr:cNvSpPr txBox="1"/>
      </xdr:nvSpPr>
      <xdr:spPr>
        <a:xfrm>
          <a:off x="22199600" y="106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xdr:rowOff>
    </xdr:from>
    <xdr:to>
      <xdr:col>112</xdr:col>
      <xdr:colOff>38100</xdr:colOff>
      <xdr:row>62</xdr:row>
      <xdr:rowOff>113665</xdr:rowOff>
    </xdr:to>
    <xdr:sp macro="" textlink="">
      <xdr:nvSpPr>
        <xdr:cNvPr id="400" name="楕円 399">
          <a:extLst>
            <a:ext uri="{FF2B5EF4-FFF2-40B4-BE49-F238E27FC236}">
              <a16:creationId xmlns:a16="http://schemas.microsoft.com/office/drawing/2014/main" id="{B1D967E3-EA6C-4E0B-BB12-7E193621C72E}"/>
            </a:ext>
          </a:extLst>
        </xdr:cNvPr>
        <xdr:cNvSpPr/>
      </xdr:nvSpPr>
      <xdr:spPr>
        <a:xfrm>
          <a:off x="21272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60007</xdr:rowOff>
    </xdr:from>
    <xdr:to>
      <xdr:col>116</xdr:col>
      <xdr:colOff>63500</xdr:colOff>
      <xdr:row>62</xdr:row>
      <xdr:rowOff>62865</xdr:rowOff>
    </xdr:to>
    <xdr:cxnSp macro="">
      <xdr:nvCxnSpPr>
        <xdr:cNvPr id="401" name="直線コネクタ 400">
          <a:extLst>
            <a:ext uri="{FF2B5EF4-FFF2-40B4-BE49-F238E27FC236}">
              <a16:creationId xmlns:a16="http://schemas.microsoft.com/office/drawing/2014/main" id="{6149E22D-38C0-4E24-B43E-A574E21414B5}"/>
            </a:ext>
          </a:extLst>
        </xdr:cNvPr>
        <xdr:cNvCxnSpPr/>
      </xdr:nvCxnSpPr>
      <xdr:spPr>
        <a:xfrm flipV="1">
          <a:off x="21323300" y="1068990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402" name="n_1aveValue【保健センター・保健所】&#10;一人当たり面積">
          <a:extLst>
            <a:ext uri="{FF2B5EF4-FFF2-40B4-BE49-F238E27FC236}">
              <a16:creationId xmlns:a16="http://schemas.microsoft.com/office/drawing/2014/main" id="{15A21725-E99E-4E00-B539-7D97816ABDC0}"/>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403" name="n_2aveValue【保健センター・保健所】&#10;一人当たり面積">
          <a:extLst>
            <a:ext uri="{FF2B5EF4-FFF2-40B4-BE49-F238E27FC236}">
              <a16:creationId xmlns:a16="http://schemas.microsoft.com/office/drawing/2014/main" id="{414FD040-D0A9-438D-B329-92EC86D6CD2C}"/>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404" name="n_3aveValue【保健センター・保健所】&#10;一人当たり面積">
          <a:extLst>
            <a:ext uri="{FF2B5EF4-FFF2-40B4-BE49-F238E27FC236}">
              <a16:creationId xmlns:a16="http://schemas.microsoft.com/office/drawing/2014/main" id="{2867532E-BC7B-4626-8596-82FBC4D1353A}"/>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405" name="n_4aveValue【保健センター・保健所】&#10;一人当たり面積">
          <a:extLst>
            <a:ext uri="{FF2B5EF4-FFF2-40B4-BE49-F238E27FC236}">
              <a16:creationId xmlns:a16="http://schemas.microsoft.com/office/drawing/2014/main" id="{416BBC06-B34D-4772-AEB0-B3D39EDD2AC2}"/>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104792</xdr:rowOff>
    </xdr:from>
    <xdr:ext cx="469744" cy="259045"/>
    <xdr:sp macro="" textlink="">
      <xdr:nvSpPr>
        <xdr:cNvPr id="406" name="n_1mainValue【保健センター・保健所】&#10;一人当たり面積">
          <a:extLst>
            <a:ext uri="{FF2B5EF4-FFF2-40B4-BE49-F238E27FC236}">
              <a16:creationId xmlns:a16="http://schemas.microsoft.com/office/drawing/2014/main" id="{7DDAF740-B8DE-46D9-B7B5-5FBDC281DC12}"/>
            </a:ext>
          </a:extLst>
        </xdr:cNvPr>
        <xdr:cNvSpPr txBox="1"/>
      </xdr:nvSpPr>
      <xdr:spPr>
        <a:xfrm>
          <a:off x="21075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7" name="正方形/長方形 406">
          <a:extLst>
            <a:ext uri="{FF2B5EF4-FFF2-40B4-BE49-F238E27FC236}">
              <a16:creationId xmlns:a16="http://schemas.microsoft.com/office/drawing/2014/main" id="{1DDA3972-5901-430A-8E99-B9E95034D4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8" name="正方形/長方形 407">
          <a:extLst>
            <a:ext uri="{FF2B5EF4-FFF2-40B4-BE49-F238E27FC236}">
              <a16:creationId xmlns:a16="http://schemas.microsoft.com/office/drawing/2014/main" id="{8CE6E567-F112-4073-A29D-18D0FE493A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9" name="正方形/長方形 408">
          <a:extLst>
            <a:ext uri="{FF2B5EF4-FFF2-40B4-BE49-F238E27FC236}">
              <a16:creationId xmlns:a16="http://schemas.microsoft.com/office/drawing/2014/main" id="{CC0BE71B-A9B3-4976-904B-EFB4C05DF0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0" name="正方形/長方形 409">
          <a:extLst>
            <a:ext uri="{FF2B5EF4-FFF2-40B4-BE49-F238E27FC236}">
              <a16:creationId xmlns:a16="http://schemas.microsoft.com/office/drawing/2014/main" id="{B4839641-6629-4191-ACDB-49CAAF2F89B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1" name="正方形/長方形 410">
          <a:extLst>
            <a:ext uri="{FF2B5EF4-FFF2-40B4-BE49-F238E27FC236}">
              <a16:creationId xmlns:a16="http://schemas.microsoft.com/office/drawing/2014/main" id="{44129611-293F-40D9-8FD4-9BCD5ECB83C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2" name="正方形/長方形 411">
          <a:extLst>
            <a:ext uri="{FF2B5EF4-FFF2-40B4-BE49-F238E27FC236}">
              <a16:creationId xmlns:a16="http://schemas.microsoft.com/office/drawing/2014/main" id="{8CC71553-140B-4D2D-9CC7-16D7D804168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3" name="正方形/長方形 412">
          <a:extLst>
            <a:ext uri="{FF2B5EF4-FFF2-40B4-BE49-F238E27FC236}">
              <a16:creationId xmlns:a16="http://schemas.microsoft.com/office/drawing/2014/main" id="{787FEF95-B391-4E60-91E6-494E200B96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4" name="正方形/長方形 413">
          <a:extLst>
            <a:ext uri="{FF2B5EF4-FFF2-40B4-BE49-F238E27FC236}">
              <a16:creationId xmlns:a16="http://schemas.microsoft.com/office/drawing/2014/main" id="{B7A7D6AE-6542-4729-84FC-5A52DB345AA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5" name="テキスト ボックス 414">
          <a:extLst>
            <a:ext uri="{FF2B5EF4-FFF2-40B4-BE49-F238E27FC236}">
              <a16:creationId xmlns:a16="http://schemas.microsoft.com/office/drawing/2014/main" id="{41F4081C-30C3-4F2F-A704-364F5D2ECC7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6" name="直線コネクタ 415">
          <a:extLst>
            <a:ext uri="{FF2B5EF4-FFF2-40B4-BE49-F238E27FC236}">
              <a16:creationId xmlns:a16="http://schemas.microsoft.com/office/drawing/2014/main" id="{F6D06BF2-B949-424A-AD6A-E781FBCAB3C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7" name="テキスト ボックス 416">
          <a:extLst>
            <a:ext uri="{FF2B5EF4-FFF2-40B4-BE49-F238E27FC236}">
              <a16:creationId xmlns:a16="http://schemas.microsoft.com/office/drawing/2014/main" id="{27D375C6-23B2-4499-AA23-D6585834ACB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8" name="直線コネクタ 417">
          <a:extLst>
            <a:ext uri="{FF2B5EF4-FFF2-40B4-BE49-F238E27FC236}">
              <a16:creationId xmlns:a16="http://schemas.microsoft.com/office/drawing/2014/main" id="{234C5848-5697-4F90-BB2F-B8903424B57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9" name="テキスト ボックス 418">
          <a:extLst>
            <a:ext uri="{FF2B5EF4-FFF2-40B4-BE49-F238E27FC236}">
              <a16:creationId xmlns:a16="http://schemas.microsoft.com/office/drawing/2014/main" id="{A96C65B7-5996-4D39-9E94-A37E4E89672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0" name="直線コネクタ 419">
          <a:extLst>
            <a:ext uri="{FF2B5EF4-FFF2-40B4-BE49-F238E27FC236}">
              <a16:creationId xmlns:a16="http://schemas.microsoft.com/office/drawing/2014/main" id="{E3BC0778-6151-4FC8-B2C7-7D537177F36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1" name="テキスト ボックス 420">
          <a:extLst>
            <a:ext uri="{FF2B5EF4-FFF2-40B4-BE49-F238E27FC236}">
              <a16:creationId xmlns:a16="http://schemas.microsoft.com/office/drawing/2014/main" id="{A8DCAFDB-9CCC-4977-98CA-6C1B2937937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2" name="直線コネクタ 421">
          <a:extLst>
            <a:ext uri="{FF2B5EF4-FFF2-40B4-BE49-F238E27FC236}">
              <a16:creationId xmlns:a16="http://schemas.microsoft.com/office/drawing/2014/main" id="{45CA40D6-8085-4C85-9709-91A55DEE9AC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3" name="テキスト ボックス 422">
          <a:extLst>
            <a:ext uri="{FF2B5EF4-FFF2-40B4-BE49-F238E27FC236}">
              <a16:creationId xmlns:a16="http://schemas.microsoft.com/office/drawing/2014/main" id="{2508705E-4014-4C6F-8305-5E0E7DE263A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4" name="直線コネクタ 423">
          <a:extLst>
            <a:ext uri="{FF2B5EF4-FFF2-40B4-BE49-F238E27FC236}">
              <a16:creationId xmlns:a16="http://schemas.microsoft.com/office/drawing/2014/main" id="{04BA1E5F-3B9A-4E08-9AF6-E657F110B60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5" name="テキスト ボックス 424">
          <a:extLst>
            <a:ext uri="{FF2B5EF4-FFF2-40B4-BE49-F238E27FC236}">
              <a16:creationId xmlns:a16="http://schemas.microsoft.com/office/drawing/2014/main" id="{88BC4B8C-C62A-4CD8-AF82-70F0CF96DBB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6" name="直線コネクタ 425">
          <a:extLst>
            <a:ext uri="{FF2B5EF4-FFF2-40B4-BE49-F238E27FC236}">
              <a16:creationId xmlns:a16="http://schemas.microsoft.com/office/drawing/2014/main" id="{7BBC3D90-831B-4793-A8AC-155756BE9CB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7" name="テキスト ボックス 426">
          <a:extLst>
            <a:ext uri="{FF2B5EF4-FFF2-40B4-BE49-F238E27FC236}">
              <a16:creationId xmlns:a16="http://schemas.microsoft.com/office/drawing/2014/main" id="{1422BD5A-6E62-44D2-9BDE-A9B059EDEED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8" name="直線コネクタ 427">
          <a:extLst>
            <a:ext uri="{FF2B5EF4-FFF2-40B4-BE49-F238E27FC236}">
              <a16:creationId xmlns:a16="http://schemas.microsoft.com/office/drawing/2014/main" id="{25FB3514-6DE0-43E7-8903-8C81509F018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9" name="テキスト ボックス 428">
          <a:extLst>
            <a:ext uri="{FF2B5EF4-FFF2-40B4-BE49-F238E27FC236}">
              <a16:creationId xmlns:a16="http://schemas.microsoft.com/office/drawing/2014/main" id="{D835C5ED-3637-4C57-8AEB-E6968FBEDBB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0" name="直線コネクタ 429">
          <a:extLst>
            <a:ext uri="{FF2B5EF4-FFF2-40B4-BE49-F238E27FC236}">
              <a16:creationId xmlns:a16="http://schemas.microsoft.com/office/drawing/2014/main" id="{1A24113E-4CF8-48B8-8BC3-B0332CA671F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消防施設】&#10;有形固定資産減価償却率グラフ枠">
          <a:extLst>
            <a:ext uri="{FF2B5EF4-FFF2-40B4-BE49-F238E27FC236}">
              <a16:creationId xmlns:a16="http://schemas.microsoft.com/office/drawing/2014/main" id="{F7E96EE5-2937-4297-8498-60D0731B1CA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32" name="直線コネクタ 431">
          <a:extLst>
            <a:ext uri="{FF2B5EF4-FFF2-40B4-BE49-F238E27FC236}">
              <a16:creationId xmlns:a16="http://schemas.microsoft.com/office/drawing/2014/main" id="{4930838A-FF08-4A8E-8CC6-6DF26860F862}"/>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3" name="【消防施設】&#10;有形固定資産減価償却率最小値テキスト">
          <a:extLst>
            <a:ext uri="{FF2B5EF4-FFF2-40B4-BE49-F238E27FC236}">
              <a16:creationId xmlns:a16="http://schemas.microsoft.com/office/drawing/2014/main" id="{826A3671-B469-4BFA-949D-B4970330DC0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4" name="直線コネクタ 433">
          <a:extLst>
            <a:ext uri="{FF2B5EF4-FFF2-40B4-BE49-F238E27FC236}">
              <a16:creationId xmlns:a16="http://schemas.microsoft.com/office/drawing/2014/main" id="{2B461E8A-072D-4614-A21E-A0BC7A98191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35" name="【消防施設】&#10;有形固定資産減価償却率最大値テキスト">
          <a:extLst>
            <a:ext uri="{FF2B5EF4-FFF2-40B4-BE49-F238E27FC236}">
              <a16:creationId xmlns:a16="http://schemas.microsoft.com/office/drawing/2014/main" id="{88923D77-5421-440C-9846-4ABA71B797EA}"/>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36" name="直線コネクタ 435">
          <a:extLst>
            <a:ext uri="{FF2B5EF4-FFF2-40B4-BE49-F238E27FC236}">
              <a16:creationId xmlns:a16="http://schemas.microsoft.com/office/drawing/2014/main" id="{A782474D-2B59-48B5-9E40-52DA0F15814C}"/>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37" name="【消防施設】&#10;有形固定資産減価償却率平均値テキスト">
          <a:extLst>
            <a:ext uri="{FF2B5EF4-FFF2-40B4-BE49-F238E27FC236}">
              <a16:creationId xmlns:a16="http://schemas.microsoft.com/office/drawing/2014/main" id="{E6DC026E-658B-40C0-BA2F-DA257397DA85}"/>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38" name="フローチャート: 判断 437">
          <a:extLst>
            <a:ext uri="{FF2B5EF4-FFF2-40B4-BE49-F238E27FC236}">
              <a16:creationId xmlns:a16="http://schemas.microsoft.com/office/drawing/2014/main" id="{BB4ADB4E-F3DD-4B82-BE52-A0619937A57E}"/>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39" name="フローチャート: 判断 438">
          <a:extLst>
            <a:ext uri="{FF2B5EF4-FFF2-40B4-BE49-F238E27FC236}">
              <a16:creationId xmlns:a16="http://schemas.microsoft.com/office/drawing/2014/main" id="{B20C0E28-9D74-4658-A555-9EB2179A36BB}"/>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40" name="フローチャート: 判断 439">
          <a:extLst>
            <a:ext uri="{FF2B5EF4-FFF2-40B4-BE49-F238E27FC236}">
              <a16:creationId xmlns:a16="http://schemas.microsoft.com/office/drawing/2014/main" id="{4FBC12A3-BB83-414E-9B77-E74257612735}"/>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41" name="フローチャート: 判断 440">
          <a:extLst>
            <a:ext uri="{FF2B5EF4-FFF2-40B4-BE49-F238E27FC236}">
              <a16:creationId xmlns:a16="http://schemas.microsoft.com/office/drawing/2014/main" id="{D594B5D8-F165-4AA7-888A-19C32E1F0AB8}"/>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42" name="フローチャート: 判断 441">
          <a:extLst>
            <a:ext uri="{FF2B5EF4-FFF2-40B4-BE49-F238E27FC236}">
              <a16:creationId xmlns:a16="http://schemas.microsoft.com/office/drawing/2014/main" id="{9E191C7B-4EEF-4398-8AC7-40CACD90F79F}"/>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2039B612-E6D4-4451-9184-08D32C1620A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47360373-B806-4718-ACF4-153F4779902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BCA67DD6-97B4-431B-AA21-C02FD1E4887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E4167940-2BBC-4B5A-B4BF-BD89C28CEAD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F2F6201B-873C-435E-AD78-7872AA77F78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448" name="楕円 447">
          <a:extLst>
            <a:ext uri="{FF2B5EF4-FFF2-40B4-BE49-F238E27FC236}">
              <a16:creationId xmlns:a16="http://schemas.microsoft.com/office/drawing/2014/main" id="{57B18A6A-3D30-4805-A447-17E1D5EF429E}"/>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449" name="【消防施設】&#10;有形固定資産減価償却率該当値テキスト">
          <a:extLst>
            <a:ext uri="{FF2B5EF4-FFF2-40B4-BE49-F238E27FC236}">
              <a16:creationId xmlns:a16="http://schemas.microsoft.com/office/drawing/2014/main" id="{4D1FF5F0-3DD4-48CC-9E16-3D6C91C34634}"/>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450" name="楕円 449">
          <a:extLst>
            <a:ext uri="{FF2B5EF4-FFF2-40B4-BE49-F238E27FC236}">
              <a16:creationId xmlns:a16="http://schemas.microsoft.com/office/drawing/2014/main" id="{5E32BA2B-3613-4E59-A32A-7AC6FD74BDB9}"/>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451" name="直線コネクタ 450">
          <a:extLst>
            <a:ext uri="{FF2B5EF4-FFF2-40B4-BE49-F238E27FC236}">
              <a16:creationId xmlns:a16="http://schemas.microsoft.com/office/drawing/2014/main" id="{649B7C38-DA3D-4FB9-9980-54B6736E0564}"/>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452" name="楕円 451">
          <a:extLst>
            <a:ext uri="{FF2B5EF4-FFF2-40B4-BE49-F238E27FC236}">
              <a16:creationId xmlns:a16="http://schemas.microsoft.com/office/drawing/2014/main" id="{A3D941C3-B4A3-40AA-B382-1E2C47187092}"/>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453" name="直線コネクタ 452">
          <a:extLst>
            <a:ext uri="{FF2B5EF4-FFF2-40B4-BE49-F238E27FC236}">
              <a16:creationId xmlns:a16="http://schemas.microsoft.com/office/drawing/2014/main" id="{700EF55C-33E2-4F6D-9134-728156E1A04B}"/>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454" name="n_1aveValue【消防施設】&#10;有形固定資産減価償却率">
          <a:extLst>
            <a:ext uri="{FF2B5EF4-FFF2-40B4-BE49-F238E27FC236}">
              <a16:creationId xmlns:a16="http://schemas.microsoft.com/office/drawing/2014/main" id="{8E3EBB9B-815D-43C5-AB3F-A80FE521630A}"/>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455" name="n_2aveValue【消防施設】&#10;有形固定資産減価償却率">
          <a:extLst>
            <a:ext uri="{FF2B5EF4-FFF2-40B4-BE49-F238E27FC236}">
              <a16:creationId xmlns:a16="http://schemas.microsoft.com/office/drawing/2014/main" id="{91B35821-A303-41EE-BF2F-CAD833D8B2BA}"/>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456" name="n_3aveValue【消防施設】&#10;有形固定資産減価償却率">
          <a:extLst>
            <a:ext uri="{FF2B5EF4-FFF2-40B4-BE49-F238E27FC236}">
              <a16:creationId xmlns:a16="http://schemas.microsoft.com/office/drawing/2014/main" id="{7FE0A903-6B75-4124-9AA4-F49860EB59DD}"/>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457" name="n_4aveValue【消防施設】&#10;有形固定資産減価償却率">
          <a:extLst>
            <a:ext uri="{FF2B5EF4-FFF2-40B4-BE49-F238E27FC236}">
              <a16:creationId xmlns:a16="http://schemas.microsoft.com/office/drawing/2014/main" id="{E64737E7-77A3-4889-84C7-421E62246EB9}"/>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458" name="n_1mainValue【消防施設】&#10;有形固定資産減価償却率">
          <a:extLst>
            <a:ext uri="{FF2B5EF4-FFF2-40B4-BE49-F238E27FC236}">
              <a16:creationId xmlns:a16="http://schemas.microsoft.com/office/drawing/2014/main" id="{6DB4ACB3-858B-48EC-97A8-046DD8FC7FE7}"/>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459" name="n_2mainValue【消防施設】&#10;有形固定資産減価償却率">
          <a:extLst>
            <a:ext uri="{FF2B5EF4-FFF2-40B4-BE49-F238E27FC236}">
              <a16:creationId xmlns:a16="http://schemas.microsoft.com/office/drawing/2014/main" id="{95C38784-B547-42B0-A5A9-04411794AE93}"/>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a:extLst>
            <a:ext uri="{FF2B5EF4-FFF2-40B4-BE49-F238E27FC236}">
              <a16:creationId xmlns:a16="http://schemas.microsoft.com/office/drawing/2014/main" id="{1220496B-E7B2-4B5E-9B06-3FBDB68270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1" name="正方形/長方形 460">
          <a:extLst>
            <a:ext uri="{FF2B5EF4-FFF2-40B4-BE49-F238E27FC236}">
              <a16:creationId xmlns:a16="http://schemas.microsoft.com/office/drawing/2014/main" id="{ADCF1024-08BB-4363-B575-5127FD87E1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2" name="正方形/長方形 461">
          <a:extLst>
            <a:ext uri="{FF2B5EF4-FFF2-40B4-BE49-F238E27FC236}">
              <a16:creationId xmlns:a16="http://schemas.microsoft.com/office/drawing/2014/main" id="{D8657112-7589-40A3-B6CD-1F71D3E4A3E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3" name="正方形/長方形 462">
          <a:extLst>
            <a:ext uri="{FF2B5EF4-FFF2-40B4-BE49-F238E27FC236}">
              <a16:creationId xmlns:a16="http://schemas.microsoft.com/office/drawing/2014/main" id="{11C11BA1-4690-474A-8E96-921B0AF7EC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4" name="正方形/長方形 463">
          <a:extLst>
            <a:ext uri="{FF2B5EF4-FFF2-40B4-BE49-F238E27FC236}">
              <a16:creationId xmlns:a16="http://schemas.microsoft.com/office/drawing/2014/main" id="{2B6DB0C0-5C1B-420C-A1BD-E5628DF8867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5" name="正方形/長方形 464">
          <a:extLst>
            <a:ext uri="{FF2B5EF4-FFF2-40B4-BE49-F238E27FC236}">
              <a16:creationId xmlns:a16="http://schemas.microsoft.com/office/drawing/2014/main" id="{D738F262-4983-459F-9B1A-E358B277A6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6" name="正方形/長方形 465">
          <a:extLst>
            <a:ext uri="{FF2B5EF4-FFF2-40B4-BE49-F238E27FC236}">
              <a16:creationId xmlns:a16="http://schemas.microsoft.com/office/drawing/2014/main" id="{E9374F7B-D8A3-4C4A-991C-E499EDDE40B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7" name="正方形/長方形 466">
          <a:extLst>
            <a:ext uri="{FF2B5EF4-FFF2-40B4-BE49-F238E27FC236}">
              <a16:creationId xmlns:a16="http://schemas.microsoft.com/office/drawing/2014/main" id="{DEDD892A-02F0-4C05-80B8-96B3DF8CC3E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8" name="テキスト ボックス 467">
          <a:extLst>
            <a:ext uri="{FF2B5EF4-FFF2-40B4-BE49-F238E27FC236}">
              <a16:creationId xmlns:a16="http://schemas.microsoft.com/office/drawing/2014/main" id="{1AE5113A-7523-4FAD-B447-8D4A8D58A98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9" name="直線コネクタ 468">
          <a:extLst>
            <a:ext uri="{FF2B5EF4-FFF2-40B4-BE49-F238E27FC236}">
              <a16:creationId xmlns:a16="http://schemas.microsoft.com/office/drawing/2014/main" id="{BDA23E2C-15CF-4308-AFAA-AC3CB6A1361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70" name="直線コネクタ 469">
          <a:extLst>
            <a:ext uri="{FF2B5EF4-FFF2-40B4-BE49-F238E27FC236}">
              <a16:creationId xmlns:a16="http://schemas.microsoft.com/office/drawing/2014/main" id="{E99D7F54-B4E5-45D2-BFA4-503BC882281F}"/>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71" name="テキスト ボックス 470">
          <a:extLst>
            <a:ext uri="{FF2B5EF4-FFF2-40B4-BE49-F238E27FC236}">
              <a16:creationId xmlns:a16="http://schemas.microsoft.com/office/drawing/2014/main" id="{64357BAE-188D-403A-9E3B-CBF657D01822}"/>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2" name="直線コネクタ 471">
          <a:extLst>
            <a:ext uri="{FF2B5EF4-FFF2-40B4-BE49-F238E27FC236}">
              <a16:creationId xmlns:a16="http://schemas.microsoft.com/office/drawing/2014/main" id="{A4577CF4-88F1-428D-835A-C89A9CD411F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3" name="テキスト ボックス 472">
          <a:extLst>
            <a:ext uri="{FF2B5EF4-FFF2-40B4-BE49-F238E27FC236}">
              <a16:creationId xmlns:a16="http://schemas.microsoft.com/office/drawing/2014/main" id="{5B14C2D9-0E97-42CD-BECE-633529069BE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74" name="直線コネクタ 473">
          <a:extLst>
            <a:ext uri="{FF2B5EF4-FFF2-40B4-BE49-F238E27FC236}">
              <a16:creationId xmlns:a16="http://schemas.microsoft.com/office/drawing/2014/main" id="{013DECC3-8B44-4147-8720-976167A01D05}"/>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75" name="テキスト ボックス 474">
          <a:extLst>
            <a:ext uri="{FF2B5EF4-FFF2-40B4-BE49-F238E27FC236}">
              <a16:creationId xmlns:a16="http://schemas.microsoft.com/office/drawing/2014/main" id="{DAB7C1FE-A325-41B5-A6D1-8C160179A83B}"/>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6" name="直線コネクタ 475">
          <a:extLst>
            <a:ext uri="{FF2B5EF4-FFF2-40B4-BE49-F238E27FC236}">
              <a16:creationId xmlns:a16="http://schemas.microsoft.com/office/drawing/2014/main" id="{2D3180E6-D53D-4549-8F1F-52A4995C95C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7" name="テキスト ボックス 476">
          <a:extLst>
            <a:ext uri="{FF2B5EF4-FFF2-40B4-BE49-F238E27FC236}">
              <a16:creationId xmlns:a16="http://schemas.microsoft.com/office/drawing/2014/main" id="{5F9AAD5C-272F-4C46-BCCD-ACB9D82227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8" name="【消防施設】&#10;一人当たり面積グラフ枠">
          <a:extLst>
            <a:ext uri="{FF2B5EF4-FFF2-40B4-BE49-F238E27FC236}">
              <a16:creationId xmlns:a16="http://schemas.microsoft.com/office/drawing/2014/main" id="{A7E27784-FD2A-4E2A-8A4D-5827D0F4FBB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79" name="直線コネクタ 478">
          <a:extLst>
            <a:ext uri="{FF2B5EF4-FFF2-40B4-BE49-F238E27FC236}">
              <a16:creationId xmlns:a16="http://schemas.microsoft.com/office/drawing/2014/main" id="{EEC4919C-FF86-40F3-9CB6-849EB0962773}"/>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80" name="【消防施設】&#10;一人当たり面積最小値テキスト">
          <a:extLst>
            <a:ext uri="{FF2B5EF4-FFF2-40B4-BE49-F238E27FC236}">
              <a16:creationId xmlns:a16="http://schemas.microsoft.com/office/drawing/2014/main" id="{B922573D-D2A7-4512-93DE-B12B5D1728AC}"/>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81" name="直線コネクタ 480">
          <a:extLst>
            <a:ext uri="{FF2B5EF4-FFF2-40B4-BE49-F238E27FC236}">
              <a16:creationId xmlns:a16="http://schemas.microsoft.com/office/drawing/2014/main" id="{9D2D8234-4B67-4A6B-89D0-B7C135026CD4}"/>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82" name="【消防施設】&#10;一人当たり面積最大値テキスト">
          <a:extLst>
            <a:ext uri="{FF2B5EF4-FFF2-40B4-BE49-F238E27FC236}">
              <a16:creationId xmlns:a16="http://schemas.microsoft.com/office/drawing/2014/main" id="{F89F1B6C-F123-4ECD-A05B-4517A4E15892}"/>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83" name="直線コネクタ 482">
          <a:extLst>
            <a:ext uri="{FF2B5EF4-FFF2-40B4-BE49-F238E27FC236}">
              <a16:creationId xmlns:a16="http://schemas.microsoft.com/office/drawing/2014/main" id="{E8ABCFE2-ADC1-4A64-B3E4-BB475F4C36FC}"/>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484" name="【消防施設】&#10;一人当たり面積平均値テキスト">
          <a:extLst>
            <a:ext uri="{FF2B5EF4-FFF2-40B4-BE49-F238E27FC236}">
              <a16:creationId xmlns:a16="http://schemas.microsoft.com/office/drawing/2014/main" id="{A255D7D4-2060-4775-812E-344F1C331503}"/>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85" name="フローチャート: 判断 484">
          <a:extLst>
            <a:ext uri="{FF2B5EF4-FFF2-40B4-BE49-F238E27FC236}">
              <a16:creationId xmlns:a16="http://schemas.microsoft.com/office/drawing/2014/main" id="{4685FC64-495A-40F6-A1BF-CD511D480016}"/>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86" name="フローチャート: 判断 485">
          <a:extLst>
            <a:ext uri="{FF2B5EF4-FFF2-40B4-BE49-F238E27FC236}">
              <a16:creationId xmlns:a16="http://schemas.microsoft.com/office/drawing/2014/main" id="{A9B2A60D-CC5D-435E-977E-FD8AA8D0F0A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87" name="フローチャート: 判断 486">
          <a:extLst>
            <a:ext uri="{FF2B5EF4-FFF2-40B4-BE49-F238E27FC236}">
              <a16:creationId xmlns:a16="http://schemas.microsoft.com/office/drawing/2014/main" id="{A03B00BF-7EE2-4F98-BFA7-ADD5E8361AC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88" name="フローチャート: 判断 487">
          <a:extLst>
            <a:ext uri="{FF2B5EF4-FFF2-40B4-BE49-F238E27FC236}">
              <a16:creationId xmlns:a16="http://schemas.microsoft.com/office/drawing/2014/main" id="{CCA02D2E-B540-4049-9AC0-6BB5C79B699C}"/>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89" name="フローチャート: 判断 488">
          <a:extLst>
            <a:ext uri="{FF2B5EF4-FFF2-40B4-BE49-F238E27FC236}">
              <a16:creationId xmlns:a16="http://schemas.microsoft.com/office/drawing/2014/main" id="{4550DC3E-41F9-4599-BE12-AC27DC44877A}"/>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FBB3286A-C500-450F-99BA-5369A4957A4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2138A7B6-A15F-4D52-8C06-9CED901812C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6B43BEC9-AFBF-45B1-A8C1-02620D57939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AEB44D4A-D726-4C5E-BBAC-1234E42F338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5F1ED6B7-8704-4F9F-9DC9-1AEDF413C31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31305</xdr:rowOff>
    </xdr:from>
    <xdr:to>
      <xdr:col>116</xdr:col>
      <xdr:colOff>114300</xdr:colOff>
      <xdr:row>85</xdr:row>
      <xdr:rowOff>132905</xdr:rowOff>
    </xdr:to>
    <xdr:sp macro="" textlink="">
      <xdr:nvSpPr>
        <xdr:cNvPr id="495" name="楕円 494">
          <a:extLst>
            <a:ext uri="{FF2B5EF4-FFF2-40B4-BE49-F238E27FC236}">
              <a16:creationId xmlns:a16="http://schemas.microsoft.com/office/drawing/2014/main" id="{9CF4EDC1-80B3-4BE0-A287-7B0228AF7B1A}"/>
            </a:ext>
          </a:extLst>
        </xdr:cNvPr>
        <xdr:cNvSpPr/>
      </xdr:nvSpPr>
      <xdr:spPr>
        <a:xfrm>
          <a:off x="22110700" y="146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117682</xdr:rowOff>
    </xdr:from>
    <xdr:ext cx="469744" cy="259045"/>
    <xdr:sp macro="" textlink="">
      <xdr:nvSpPr>
        <xdr:cNvPr id="496" name="【消防施設】&#10;一人当たり面積該当値テキスト">
          <a:extLst>
            <a:ext uri="{FF2B5EF4-FFF2-40B4-BE49-F238E27FC236}">
              <a16:creationId xmlns:a16="http://schemas.microsoft.com/office/drawing/2014/main" id="{2B02A0D6-B6C1-4289-96FE-AEA1FC40DF41}"/>
            </a:ext>
          </a:extLst>
        </xdr:cNvPr>
        <xdr:cNvSpPr txBox="1"/>
      </xdr:nvSpPr>
      <xdr:spPr>
        <a:xfrm>
          <a:off x="22199600" y="1451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31877</xdr:rowOff>
    </xdr:from>
    <xdr:to>
      <xdr:col>112</xdr:col>
      <xdr:colOff>38100</xdr:colOff>
      <xdr:row>85</xdr:row>
      <xdr:rowOff>133477</xdr:rowOff>
    </xdr:to>
    <xdr:sp macro="" textlink="">
      <xdr:nvSpPr>
        <xdr:cNvPr id="497" name="楕円 496">
          <a:extLst>
            <a:ext uri="{FF2B5EF4-FFF2-40B4-BE49-F238E27FC236}">
              <a16:creationId xmlns:a16="http://schemas.microsoft.com/office/drawing/2014/main" id="{D6ED7B6F-E2C5-48E0-9A26-47CAB837B3AC}"/>
            </a:ext>
          </a:extLst>
        </xdr:cNvPr>
        <xdr:cNvSpPr/>
      </xdr:nvSpPr>
      <xdr:spPr>
        <a:xfrm>
          <a:off x="21272500" y="146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82105</xdr:rowOff>
    </xdr:from>
    <xdr:to>
      <xdr:col>116</xdr:col>
      <xdr:colOff>63500</xdr:colOff>
      <xdr:row>85</xdr:row>
      <xdr:rowOff>82677</xdr:rowOff>
    </xdr:to>
    <xdr:cxnSp macro="">
      <xdr:nvCxnSpPr>
        <xdr:cNvPr id="498" name="直線コネクタ 497">
          <a:extLst>
            <a:ext uri="{FF2B5EF4-FFF2-40B4-BE49-F238E27FC236}">
              <a16:creationId xmlns:a16="http://schemas.microsoft.com/office/drawing/2014/main" id="{117E95E9-1B2D-4868-9129-37881E21AD8B}"/>
            </a:ext>
          </a:extLst>
        </xdr:cNvPr>
        <xdr:cNvCxnSpPr/>
      </xdr:nvCxnSpPr>
      <xdr:spPr>
        <a:xfrm flipV="1">
          <a:off x="21323300" y="1465535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31877</xdr:rowOff>
    </xdr:from>
    <xdr:to>
      <xdr:col>107</xdr:col>
      <xdr:colOff>101600</xdr:colOff>
      <xdr:row>85</xdr:row>
      <xdr:rowOff>133477</xdr:rowOff>
    </xdr:to>
    <xdr:sp macro="" textlink="">
      <xdr:nvSpPr>
        <xdr:cNvPr id="499" name="楕円 498">
          <a:extLst>
            <a:ext uri="{FF2B5EF4-FFF2-40B4-BE49-F238E27FC236}">
              <a16:creationId xmlns:a16="http://schemas.microsoft.com/office/drawing/2014/main" id="{30FC84A4-D0E1-4A83-9E38-34581471186F}"/>
            </a:ext>
          </a:extLst>
        </xdr:cNvPr>
        <xdr:cNvSpPr/>
      </xdr:nvSpPr>
      <xdr:spPr>
        <a:xfrm>
          <a:off x="20383500" y="146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82677</xdr:rowOff>
    </xdr:from>
    <xdr:to>
      <xdr:col>111</xdr:col>
      <xdr:colOff>177800</xdr:colOff>
      <xdr:row>85</xdr:row>
      <xdr:rowOff>82677</xdr:rowOff>
    </xdr:to>
    <xdr:cxnSp macro="">
      <xdr:nvCxnSpPr>
        <xdr:cNvPr id="500" name="直線コネクタ 499">
          <a:extLst>
            <a:ext uri="{FF2B5EF4-FFF2-40B4-BE49-F238E27FC236}">
              <a16:creationId xmlns:a16="http://schemas.microsoft.com/office/drawing/2014/main" id="{86B0C8E5-219E-4B0A-9FC9-D2D0D2F63E95}"/>
            </a:ext>
          </a:extLst>
        </xdr:cNvPr>
        <xdr:cNvCxnSpPr/>
      </xdr:nvCxnSpPr>
      <xdr:spPr>
        <a:xfrm>
          <a:off x="20434300" y="146559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501" name="n_1aveValue【消防施設】&#10;一人当たり面積">
          <a:extLst>
            <a:ext uri="{FF2B5EF4-FFF2-40B4-BE49-F238E27FC236}">
              <a16:creationId xmlns:a16="http://schemas.microsoft.com/office/drawing/2014/main" id="{40A5D7E4-945C-4465-BC03-44C1EA2AA7CB}"/>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502" name="n_2aveValue【消防施設】&#10;一人当たり面積">
          <a:extLst>
            <a:ext uri="{FF2B5EF4-FFF2-40B4-BE49-F238E27FC236}">
              <a16:creationId xmlns:a16="http://schemas.microsoft.com/office/drawing/2014/main" id="{AB07998F-6A9E-4F56-A73B-AA413C4D7B1A}"/>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03" name="n_3aveValue【消防施設】&#10;一人当たり面積">
          <a:extLst>
            <a:ext uri="{FF2B5EF4-FFF2-40B4-BE49-F238E27FC236}">
              <a16:creationId xmlns:a16="http://schemas.microsoft.com/office/drawing/2014/main" id="{70946EEB-8E6F-4817-BD10-250955CFA972}"/>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04" name="n_4aveValue【消防施設】&#10;一人当たり面積">
          <a:extLst>
            <a:ext uri="{FF2B5EF4-FFF2-40B4-BE49-F238E27FC236}">
              <a16:creationId xmlns:a16="http://schemas.microsoft.com/office/drawing/2014/main" id="{66B6E1A1-2DC6-4580-B321-D16F8EA1D7E0}"/>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124604</xdr:rowOff>
    </xdr:from>
    <xdr:ext cx="469744" cy="259045"/>
    <xdr:sp macro="" textlink="">
      <xdr:nvSpPr>
        <xdr:cNvPr id="505" name="n_1mainValue【消防施設】&#10;一人当たり面積">
          <a:extLst>
            <a:ext uri="{FF2B5EF4-FFF2-40B4-BE49-F238E27FC236}">
              <a16:creationId xmlns:a16="http://schemas.microsoft.com/office/drawing/2014/main" id="{A5417A41-08B4-4D08-9407-978405D52BC3}"/>
            </a:ext>
          </a:extLst>
        </xdr:cNvPr>
        <xdr:cNvSpPr txBox="1"/>
      </xdr:nvSpPr>
      <xdr:spPr>
        <a:xfrm>
          <a:off x="21075727"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124604</xdr:rowOff>
    </xdr:from>
    <xdr:ext cx="469744" cy="259045"/>
    <xdr:sp macro="" textlink="">
      <xdr:nvSpPr>
        <xdr:cNvPr id="506" name="n_2mainValue【消防施設】&#10;一人当たり面積">
          <a:extLst>
            <a:ext uri="{FF2B5EF4-FFF2-40B4-BE49-F238E27FC236}">
              <a16:creationId xmlns:a16="http://schemas.microsoft.com/office/drawing/2014/main" id="{9AF533FD-E851-40A1-9BEF-AB836AFA551E}"/>
            </a:ext>
          </a:extLst>
        </xdr:cNvPr>
        <xdr:cNvSpPr txBox="1"/>
      </xdr:nvSpPr>
      <xdr:spPr>
        <a:xfrm>
          <a:off x="20199427"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a:extLst>
            <a:ext uri="{FF2B5EF4-FFF2-40B4-BE49-F238E27FC236}">
              <a16:creationId xmlns:a16="http://schemas.microsoft.com/office/drawing/2014/main" id="{76638DE0-EC8C-47FA-802B-63D3BBEE5FB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a:extLst>
            <a:ext uri="{FF2B5EF4-FFF2-40B4-BE49-F238E27FC236}">
              <a16:creationId xmlns:a16="http://schemas.microsoft.com/office/drawing/2014/main" id="{BE887014-7B1A-489D-B3C5-C02E2214F3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a:extLst>
            <a:ext uri="{FF2B5EF4-FFF2-40B4-BE49-F238E27FC236}">
              <a16:creationId xmlns:a16="http://schemas.microsoft.com/office/drawing/2014/main" id="{6E06C7AC-231D-415C-85E4-B8AF4B94997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a:extLst>
            <a:ext uri="{FF2B5EF4-FFF2-40B4-BE49-F238E27FC236}">
              <a16:creationId xmlns:a16="http://schemas.microsoft.com/office/drawing/2014/main" id="{B851FA78-014B-4752-927A-C647F2EA2AC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a:extLst>
            <a:ext uri="{FF2B5EF4-FFF2-40B4-BE49-F238E27FC236}">
              <a16:creationId xmlns:a16="http://schemas.microsoft.com/office/drawing/2014/main" id="{E06175E5-985D-4611-B80A-B2F073D7C6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a:extLst>
            <a:ext uri="{FF2B5EF4-FFF2-40B4-BE49-F238E27FC236}">
              <a16:creationId xmlns:a16="http://schemas.microsoft.com/office/drawing/2014/main" id="{03E71072-1883-482F-8F9C-B55E285640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a:extLst>
            <a:ext uri="{FF2B5EF4-FFF2-40B4-BE49-F238E27FC236}">
              <a16:creationId xmlns:a16="http://schemas.microsoft.com/office/drawing/2014/main" id="{4D60F74F-9E48-4DED-AE3C-5259F9DAB0E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a:extLst>
            <a:ext uri="{FF2B5EF4-FFF2-40B4-BE49-F238E27FC236}">
              <a16:creationId xmlns:a16="http://schemas.microsoft.com/office/drawing/2014/main" id="{30760581-B74A-4C46-884B-341F3FCB052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a:extLst>
            <a:ext uri="{FF2B5EF4-FFF2-40B4-BE49-F238E27FC236}">
              <a16:creationId xmlns:a16="http://schemas.microsoft.com/office/drawing/2014/main" id="{0EE1A7FB-A8A9-4FA1-8515-BA57FF6CFDF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a:extLst>
            <a:ext uri="{FF2B5EF4-FFF2-40B4-BE49-F238E27FC236}">
              <a16:creationId xmlns:a16="http://schemas.microsoft.com/office/drawing/2014/main" id="{45062C76-A1BC-45A2-A070-99A886BA871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7" name="テキスト ボックス 516">
          <a:extLst>
            <a:ext uri="{FF2B5EF4-FFF2-40B4-BE49-F238E27FC236}">
              <a16:creationId xmlns:a16="http://schemas.microsoft.com/office/drawing/2014/main" id="{F177FE35-BDF6-4EC0-A4C7-E6005CE3658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8" name="直線コネクタ 517">
          <a:extLst>
            <a:ext uri="{FF2B5EF4-FFF2-40B4-BE49-F238E27FC236}">
              <a16:creationId xmlns:a16="http://schemas.microsoft.com/office/drawing/2014/main" id="{AA1D3FA2-1A09-45A4-8401-499D2F520B2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19" name="テキスト ボックス 518">
          <a:extLst>
            <a:ext uri="{FF2B5EF4-FFF2-40B4-BE49-F238E27FC236}">
              <a16:creationId xmlns:a16="http://schemas.microsoft.com/office/drawing/2014/main" id="{2B853052-66DE-47C5-932A-76B484146FF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0" name="直線コネクタ 519">
          <a:extLst>
            <a:ext uri="{FF2B5EF4-FFF2-40B4-BE49-F238E27FC236}">
              <a16:creationId xmlns:a16="http://schemas.microsoft.com/office/drawing/2014/main" id="{2F4160EF-74BF-4D13-A629-A6974108A60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1" name="テキスト ボックス 520">
          <a:extLst>
            <a:ext uri="{FF2B5EF4-FFF2-40B4-BE49-F238E27FC236}">
              <a16:creationId xmlns:a16="http://schemas.microsoft.com/office/drawing/2014/main" id="{E02BAD6F-C87C-4A1E-9B5E-76E3D9AEB96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2" name="直線コネクタ 521">
          <a:extLst>
            <a:ext uri="{FF2B5EF4-FFF2-40B4-BE49-F238E27FC236}">
              <a16:creationId xmlns:a16="http://schemas.microsoft.com/office/drawing/2014/main" id="{4A39CB06-B335-4A05-BB8B-5A395DEB2A4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3" name="テキスト ボックス 522">
          <a:extLst>
            <a:ext uri="{FF2B5EF4-FFF2-40B4-BE49-F238E27FC236}">
              <a16:creationId xmlns:a16="http://schemas.microsoft.com/office/drawing/2014/main" id="{EC01EDBA-C8E9-4908-BD67-AEC9E3BF32A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4" name="直線コネクタ 523">
          <a:extLst>
            <a:ext uri="{FF2B5EF4-FFF2-40B4-BE49-F238E27FC236}">
              <a16:creationId xmlns:a16="http://schemas.microsoft.com/office/drawing/2014/main" id="{0DEBB937-6A1A-4D98-A781-6713DAB6BB5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5" name="テキスト ボックス 524">
          <a:extLst>
            <a:ext uri="{FF2B5EF4-FFF2-40B4-BE49-F238E27FC236}">
              <a16:creationId xmlns:a16="http://schemas.microsoft.com/office/drawing/2014/main" id="{D8963D07-D34F-493E-A815-191FAF522C7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6" name="直線コネクタ 525">
          <a:extLst>
            <a:ext uri="{FF2B5EF4-FFF2-40B4-BE49-F238E27FC236}">
              <a16:creationId xmlns:a16="http://schemas.microsoft.com/office/drawing/2014/main" id="{CC0FA8E8-13DA-4200-98A5-04FB0F31FEF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27" name="テキスト ボックス 526">
          <a:extLst>
            <a:ext uri="{FF2B5EF4-FFF2-40B4-BE49-F238E27FC236}">
              <a16:creationId xmlns:a16="http://schemas.microsoft.com/office/drawing/2014/main" id="{674B5D4A-E461-418C-9432-51B8D96409F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a:extLst>
            <a:ext uri="{FF2B5EF4-FFF2-40B4-BE49-F238E27FC236}">
              <a16:creationId xmlns:a16="http://schemas.microsoft.com/office/drawing/2014/main" id="{CF86918C-73F6-4DC8-893F-63307F6EB2F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庁舎】&#10;有形固定資産減価償却率グラフ枠">
          <a:extLst>
            <a:ext uri="{FF2B5EF4-FFF2-40B4-BE49-F238E27FC236}">
              <a16:creationId xmlns:a16="http://schemas.microsoft.com/office/drawing/2014/main" id="{6B5DF972-140B-4AE1-8573-6994906A2B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30" name="直線コネクタ 529">
          <a:extLst>
            <a:ext uri="{FF2B5EF4-FFF2-40B4-BE49-F238E27FC236}">
              <a16:creationId xmlns:a16="http://schemas.microsoft.com/office/drawing/2014/main" id="{929B894C-7BF4-4273-BF5D-EBF6C05C229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31" name="【庁舎】&#10;有形固定資産減価償却率最小値テキスト">
          <a:extLst>
            <a:ext uri="{FF2B5EF4-FFF2-40B4-BE49-F238E27FC236}">
              <a16:creationId xmlns:a16="http://schemas.microsoft.com/office/drawing/2014/main" id="{9863AC05-3F94-4617-AEE8-7DA098ACE80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32" name="直線コネクタ 531">
          <a:extLst>
            <a:ext uri="{FF2B5EF4-FFF2-40B4-BE49-F238E27FC236}">
              <a16:creationId xmlns:a16="http://schemas.microsoft.com/office/drawing/2014/main" id="{C62E7440-F3DC-47D5-A272-07563F91697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33" name="【庁舎】&#10;有形固定資産減価償却率最大値テキスト">
          <a:extLst>
            <a:ext uri="{FF2B5EF4-FFF2-40B4-BE49-F238E27FC236}">
              <a16:creationId xmlns:a16="http://schemas.microsoft.com/office/drawing/2014/main" id="{71DDF0E5-08AA-493D-B531-3F790D00EAD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4" name="直線コネクタ 533">
          <a:extLst>
            <a:ext uri="{FF2B5EF4-FFF2-40B4-BE49-F238E27FC236}">
              <a16:creationId xmlns:a16="http://schemas.microsoft.com/office/drawing/2014/main" id="{A5ACA6E9-88F6-447F-9446-6928CD86D7B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35" name="【庁舎】&#10;有形固定資産減価償却率平均値テキスト">
          <a:extLst>
            <a:ext uri="{FF2B5EF4-FFF2-40B4-BE49-F238E27FC236}">
              <a16:creationId xmlns:a16="http://schemas.microsoft.com/office/drawing/2014/main" id="{42E2D548-D562-4BF3-903F-5889F3211CB5}"/>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36" name="フローチャート: 判断 535">
          <a:extLst>
            <a:ext uri="{FF2B5EF4-FFF2-40B4-BE49-F238E27FC236}">
              <a16:creationId xmlns:a16="http://schemas.microsoft.com/office/drawing/2014/main" id="{FB119CE5-5F98-46DB-A3D3-4FEDED694722}"/>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37" name="フローチャート: 判断 536">
          <a:extLst>
            <a:ext uri="{FF2B5EF4-FFF2-40B4-BE49-F238E27FC236}">
              <a16:creationId xmlns:a16="http://schemas.microsoft.com/office/drawing/2014/main" id="{93AD0562-593D-4652-8B81-D615D3506633}"/>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38" name="フローチャート: 判断 537">
          <a:extLst>
            <a:ext uri="{FF2B5EF4-FFF2-40B4-BE49-F238E27FC236}">
              <a16:creationId xmlns:a16="http://schemas.microsoft.com/office/drawing/2014/main" id="{8C6CF221-98CB-42D9-BBA0-01CC064CD31B}"/>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39" name="フローチャート: 判断 538">
          <a:extLst>
            <a:ext uri="{FF2B5EF4-FFF2-40B4-BE49-F238E27FC236}">
              <a16:creationId xmlns:a16="http://schemas.microsoft.com/office/drawing/2014/main" id="{02EB463D-294F-473E-832E-BB46153721BE}"/>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40" name="フローチャート: 判断 539">
          <a:extLst>
            <a:ext uri="{FF2B5EF4-FFF2-40B4-BE49-F238E27FC236}">
              <a16:creationId xmlns:a16="http://schemas.microsoft.com/office/drawing/2014/main" id="{C2CA9B59-489B-4451-B2AF-6C4C7B06C4C3}"/>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9320CF22-D998-4244-AB1A-EDCD92A7FEE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E372861C-290B-4B00-9EA2-C9CED6C815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9DFE040E-FC51-4C09-B0B4-12E13066CB5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9C5853A9-A3E8-4DA3-968D-7C335914584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10A44F7-7EF4-4BFC-BB14-D477E096DEC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102870</xdr:rowOff>
    </xdr:from>
    <xdr:to>
      <xdr:col>85</xdr:col>
      <xdr:colOff>177800</xdr:colOff>
      <xdr:row>103</xdr:row>
      <xdr:rowOff>33020</xdr:rowOff>
    </xdr:to>
    <xdr:sp macro="" textlink="">
      <xdr:nvSpPr>
        <xdr:cNvPr id="546" name="楕円 545">
          <a:extLst>
            <a:ext uri="{FF2B5EF4-FFF2-40B4-BE49-F238E27FC236}">
              <a16:creationId xmlns:a16="http://schemas.microsoft.com/office/drawing/2014/main" id="{C0EDDD15-B301-4926-BED3-3A86878D929A}"/>
            </a:ext>
          </a:extLst>
        </xdr:cNvPr>
        <xdr:cNvSpPr/>
      </xdr:nvSpPr>
      <xdr:spPr>
        <a:xfrm>
          <a:off x="162687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125747</xdr:rowOff>
    </xdr:from>
    <xdr:ext cx="405111" cy="259045"/>
    <xdr:sp macro="" textlink="">
      <xdr:nvSpPr>
        <xdr:cNvPr id="547" name="【庁舎】&#10;有形固定資産減価償却率該当値テキスト">
          <a:extLst>
            <a:ext uri="{FF2B5EF4-FFF2-40B4-BE49-F238E27FC236}">
              <a16:creationId xmlns:a16="http://schemas.microsoft.com/office/drawing/2014/main" id="{D96C8425-E525-4066-BBCB-3E5B676E6460}"/>
            </a:ext>
          </a:extLst>
        </xdr:cNvPr>
        <xdr:cNvSpPr txBox="1"/>
      </xdr:nvSpPr>
      <xdr:spPr>
        <a:xfrm>
          <a:off x="16357600" y="1744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63500</xdr:rowOff>
    </xdr:from>
    <xdr:to>
      <xdr:col>81</xdr:col>
      <xdr:colOff>101600</xdr:colOff>
      <xdr:row>105</xdr:row>
      <xdr:rowOff>165100</xdr:rowOff>
    </xdr:to>
    <xdr:sp macro="" textlink="">
      <xdr:nvSpPr>
        <xdr:cNvPr id="548" name="楕円 547">
          <a:extLst>
            <a:ext uri="{FF2B5EF4-FFF2-40B4-BE49-F238E27FC236}">
              <a16:creationId xmlns:a16="http://schemas.microsoft.com/office/drawing/2014/main" id="{638928CE-79ED-45CA-BB0D-F385238EB572}"/>
            </a:ext>
          </a:extLst>
        </xdr:cNvPr>
        <xdr:cNvSpPr/>
      </xdr:nvSpPr>
      <xdr:spPr>
        <a:xfrm>
          <a:off x="15430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153670</xdr:rowOff>
    </xdr:from>
    <xdr:to>
      <xdr:col>85</xdr:col>
      <xdr:colOff>127000</xdr:colOff>
      <xdr:row>105</xdr:row>
      <xdr:rowOff>114300</xdr:rowOff>
    </xdr:to>
    <xdr:cxnSp macro="">
      <xdr:nvCxnSpPr>
        <xdr:cNvPr id="549" name="直線コネクタ 548">
          <a:extLst>
            <a:ext uri="{FF2B5EF4-FFF2-40B4-BE49-F238E27FC236}">
              <a16:creationId xmlns:a16="http://schemas.microsoft.com/office/drawing/2014/main" id="{C006221B-CE51-408F-9D25-A35DECF2A12A}"/>
            </a:ext>
          </a:extLst>
        </xdr:cNvPr>
        <xdr:cNvCxnSpPr/>
      </xdr:nvCxnSpPr>
      <xdr:spPr>
        <a:xfrm flipV="1">
          <a:off x="15481300" y="17641570"/>
          <a:ext cx="838200" cy="4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39370</xdr:rowOff>
    </xdr:from>
    <xdr:to>
      <xdr:col>76</xdr:col>
      <xdr:colOff>165100</xdr:colOff>
      <xdr:row>105</xdr:row>
      <xdr:rowOff>140970</xdr:rowOff>
    </xdr:to>
    <xdr:sp macro="" textlink="">
      <xdr:nvSpPr>
        <xdr:cNvPr id="550" name="楕円 549">
          <a:extLst>
            <a:ext uri="{FF2B5EF4-FFF2-40B4-BE49-F238E27FC236}">
              <a16:creationId xmlns:a16="http://schemas.microsoft.com/office/drawing/2014/main" id="{EAC8B5A2-BC64-42C5-B1B6-9360E03E929C}"/>
            </a:ext>
          </a:extLst>
        </xdr:cNvPr>
        <xdr:cNvSpPr/>
      </xdr:nvSpPr>
      <xdr:spPr>
        <a:xfrm>
          <a:off x="14541500" y="180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90170</xdr:rowOff>
    </xdr:from>
    <xdr:to>
      <xdr:col>81</xdr:col>
      <xdr:colOff>50800</xdr:colOff>
      <xdr:row>105</xdr:row>
      <xdr:rowOff>114300</xdr:rowOff>
    </xdr:to>
    <xdr:cxnSp macro="">
      <xdr:nvCxnSpPr>
        <xdr:cNvPr id="551" name="直線コネクタ 550">
          <a:extLst>
            <a:ext uri="{FF2B5EF4-FFF2-40B4-BE49-F238E27FC236}">
              <a16:creationId xmlns:a16="http://schemas.microsoft.com/office/drawing/2014/main" id="{BA4CC2F2-69A6-4995-96FF-358A0EEDBEB8}"/>
            </a:ext>
          </a:extLst>
        </xdr:cNvPr>
        <xdr:cNvCxnSpPr/>
      </xdr:nvCxnSpPr>
      <xdr:spPr>
        <a:xfrm>
          <a:off x="14592300" y="180924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16511</xdr:rowOff>
    </xdr:from>
    <xdr:to>
      <xdr:col>72</xdr:col>
      <xdr:colOff>38100</xdr:colOff>
      <xdr:row>105</xdr:row>
      <xdr:rowOff>118111</xdr:rowOff>
    </xdr:to>
    <xdr:sp macro="" textlink="">
      <xdr:nvSpPr>
        <xdr:cNvPr id="552" name="楕円 551">
          <a:extLst>
            <a:ext uri="{FF2B5EF4-FFF2-40B4-BE49-F238E27FC236}">
              <a16:creationId xmlns:a16="http://schemas.microsoft.com/office/drawing/2014/main" id="{5F659F00-6F65-46FF-A11B-62B90B0A3618}"/>
            </a:ext>
          </a:extLst>
        </xdr:cNvPr>
        <xdr:cNvSpPr/>
      </xdr:nvSpPr>
      <xdr:spPr>
        <a:xfrm>
          <a:off x="136525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67311</xdr:rowOff>
    </xdr:from>
    <xdr:to>
      <xdr:col>76</xdr:col>
      <xdr:colOff>114300</xdr:colOff>
      <xdr:row>105</xdr:row>
      <xdr:rowOff>90170</xdr:rowOff>
    </xdr:to>
    <xdr:cxnSp macro="">
      <xdr:nvCxnSpPr>
        <xdr:cNvPr id="553" name="直線コネクタ 552">
          <a:extLst>
            <a:ext uri="{FF2B5EF4-FFF2-40B4-BE49-F238E27FC236}">
              <a16:creationId xmlns:a16="http://schemas.microsoft.com/office/drawing/2014/main" id="{43B81029-7FDB-4670-A1CB-F2F6EEB3AE2D}"/>
            </a:ext>
          </a:extLst>
        </xdr:cNvPr>
        <xdr:cNvCxnSpPr/>
      </xdr:nvCxnSpPr>
      <xdr:spPr>
        <a:xfrm>
          <a:off x="13703300" y="18069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163830</xdr:rowOff>
    </xdr:from>
    <xdr:to>
      <xdr:col>67</xdr:col>
      <xdr:colOff>101600</xdr:colOff>
      <xdr:row>105</xdr:row>
      <xdr:rowOff>93980</xdr:rowOff>
    </xdr:to>
    <xdr:sp macro="" textlink="">
      <xdr:nvSpPr>
        <xdr:cNvPr id="554" name="楕円 553">
          <a:extLst>
            <a:ext uri="{FF2B5EF4-FFF2-40B4-BE49-F238E27FC236}">
              <a16:creationId xmlns:a16="http://schemas.microsoft.com/office/drawing/2014/main" id="{21734213-FBE7-4E7F-B137-31D8CEDB0239}"/>
            </a:ext>
          </a:extLst>
        </xdr:cNvPr>
        <xdr:cNvSpPr/>
      </xdr:nvSpPr>
      <xdr:spPr>
        <a:xfrm>
          <a:off x="127635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43180</xdr:rowOff>
    </xdr:from>
    <xdr:to>
      <xdr:col>71</xdr:col>
      <xdr:colOff>177800</xdr:colOff>
      <xdr:row>105</xdr:row>
      <xdr:rowOff>67311</xdr:rowOff>
    </xdr:to>
    <xdr:cxnSp macro="">
      <xdr:nvCxnSpPr>
        <xdr:cNvPr id="555" name="直線コネクタ 554">
          <a:extLst>
            <a:ext uri="{FF2B5EF4-FFF2-40B4-BE49-F238E27FC236}">
              <a16:creationId xmlns:a16="http://schemas.microsoft.com/office/drawing/2014/main" id="{70553BEC-4A06-47D7-9816-D8B6E53C0F57}"/>
            </a:ext>
          </a:extLst>
        </xdr:cNvPr>
        <xdr:cNvCxnSpPr/>
      </xdr:nvCxnSpPr>
      <xdr:spPr>
        <a:xfrm>
          <a:off x="12814300" y="180454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56" name="n_1aveValue【庁舎】&#10;有形固定資産減価償却率">
          <a:extLst>
            <a:ext uri="{FF2B5EF4-FFF2-40B4-BE49-F238E27FC236}">
              <a16:creationId xmlns:a16="http://schemas.microsoft.com/office/drawing/2014/main" id="{4189D2C6-5132-4B68-AF74-86C6DB739F7D}"/>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57" name="n_2aveValue【庁舎】&#10;有形固定資産減価償却率">
          <a:extLst>
            <a:ext uri="{FF2B5EF4-FFF2-40B4-BE49-F238E27FC236}">
              <a16:creationId xmlns:a16="http://schemas.microsoft.com/office/drawing/2014/main" id="{2C9BD91B-9CA0-4823-B3C5-6F1E43AD26CA}"/>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58" name="n_3aveValue【庁舎】&#10;有形固定資産減価償却率">
          <a:extLst>
            <a:ext uri="{FF2B5EF4-FFF2-40B4-BE49-F238E27FC236}">
              <a16:creationId xmlns:a16="http://schemas.microsoft.com/office/drawing/2014/main" id="{06B92595-D865-48E5-89D2-A3C5DE91C37A}"/>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559" name="n_4aveValue【庁舎】&#10;有形固定資産減価償却率">
          <a:extLst>
            <a:ext uri="{FF2B5EF4-FFF2-40B4-BE49-F238E27FC236}">
              <a16:creationId xmlns:a16="http://schemas.microsoft.com/office/drawing/2014/main" id="{E49B7EF6-7613-48D6-B689-C756ADDCBA57}"/>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156227</xdr:rowOff>
    </xdr:from>
    <xdr:ext cx="405111" cy="259045"/>
    <xdr:sp macro="" textlink="">
      <xdr:nvSpPr>
        <xdr:cNvPr id="560" name="n_1mainValue【庁舎】&#10;有形固定資産減価償却率">
          <a:extLst>
            <a:ext uri="{FF2B5EF4-FFF2-40B4-BE49-F238E27FC236}">
              <a16:creationId xmlns:a16="http://schemas.microsoft.com/office/drawing/2014/main" id="{C170CB7F-CEA7-4DA7-9764-973FD32D2A44}"/>
            </a:ext>
          </a:extLst>
        </xdr:cNvPr>
        <xdr:cNvSpPr txBox="1"/>
      </xdr:nvSpPr>
      <xdr:spPr>
        <a:xfrm>
          <a:off x="15266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132097</xdr:rowOff>
    </xdr:from>
    <xdr:ext cx="405111" cy="259045"/>
    <xdr:sp macro="" textlink="">
      <xdr:nvSpPr>
        <xdr:cNvPr id="561" name="n_2mainValue【庁舎】&#10;有形固定資産減価償却率">
          <a:extLst>
            <a:ext uri="{FF2B5EF4-FFF2-40B4-BE49-F238E27FC236}">
              <a16:creationId xmlns:a16="http://schemas.microsoft.com/office/drawing/2014/main" id="{532C3BA1-2D13-4450-A44B-0DFDBFD190B0}"/>
            </a:ext>
          </a:extLst>
        </xdr:cNvPr>
        <xdr:cNvSpPr txBox="1"/>
      </xdr:nvSpPr>
      <xdr:spPr>
        <a:xfrm>
          <a:off x="143897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109238</xdr:rowOff>
    </xdr:from>
    <xdr:ext cx="405111" cy="259045"/>
    <xdr:sp macro="" textlink="">
      <xdr:nvSpPr>
        <xdr:cNvPr id="562" name="n_3mainValue【庁舎】&#10;有形固定資産減価償却率">
          <a:extLst>
            <a:ext uri="{FF2B5EF4-FFF2-40B4-BE49-F238E27FC236}">
              <a16:creationId xmlns:a16="http://schemas.microsoft.com/office/drawing/2014/main" id="{59F26374-FA9A-471D-BC54-CACCB15EAF1D}"/>
            </a:ext>
          </a:extLst>
        </xdr:cNvPr>
        <xdr:cNvSpPr txBox="1"/>
      </xdr:nvSpPr>
      <xdr:spPr>
        <a:xfrm>
          <a:off x="13500744"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85107</xdr:rowOff>
    </xdr:from>
    <xdr:ext cx="405111" cy="259045"/>
    <xdr:sp macro="" textlink="">
      <xdr:nvSpPr>
        <xdr:cNvPr id="563" name="n_4mainValue【庁舎】&#10;有形固定資産減価償却率">
          <a:extLst>
            <a:ext uri="{FF2B5EF4-FFF2-40B4-BE49-F238E27FC236}">
              <a16:creationId xmlns:a16="http://schemas.microsoft.com/office/drawing/2014/main" id="{72959FF4-BA08-4F02-8CD8-C8438840B6B5}"/>
            </a:ext>
          </a:extLst>
        </xdr:cNvPr>
        <xdr:cNvSpPr txBox="1"/>
      </xdr:nvSpPr>
      <xdr:spPr>
        <a:xfrm>
          <a:off x="12611744" y="180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4" name="正方形/長方形 563">
          <a:extLst>
            <a:ext uri="{FF2B5EF4-FFF2-40B4-BE49-F238E27FC236}">
              <a16:creationId xmlns:a16="http://schemas.microsoft.com/office/drawing/2014/main" id="{A3C7E80D-8745-457C-8AF6-92DCD7A85C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5" name="正方形/長方形 564">
          <a:extLst>
            <a:ext uri="{FF2B5EF4-FFF2-40B4-BE49-F238E27FC236}">
              <a16:creationId xmlns:a16="http://schemas.microsoft.com/office/drawing/2014/main" id="{138BADE1-C6FD-41A7-A4FD-FE72EC0D0F3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6" name="正方形/長方形 565">
          <a:extLst>
            <a:ext uri="{FF2B5EF4-FFF2-40B4-BE49-F238E27FC236}">
              <a16:creationId xmlns:a16="http://schemas.microsoft.com/office/drawing/2014/main" id="{C014656D-1F29-4039-99B5-60E1E0A9DA6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7" name="正方形/長方形 566">
          <a:extLst>
            <a:ext uri="{FF2B5EF4-FFF2-40B4-BE49-F238E27FC236}">
              <a16:creationId xmlns:a16="http://schemas.microsoft.com/office/drawing/2014/main" id="{8121B671-8D5B-4051-92DD-53E327320AC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8" name="正方形/長方形 567">
          <a:extLst>
            <a:ext uri="{FF2B5EF4-FFF2-40B4-BE49-F238E27FC236}">
              <a16:creationId xmlns:a16="http://schemas.microsoft.com/office/drawing/2014/main" id="{A25A5C1C-1E2D-4645-8B9E-BFE79498E67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9" name="正方形/長方形 568">
          <a:extLst>
            <a:ext uri="{FF2B5EF4-FFF2-40B4-BE49-F238E27FC236}">
              <a16:creationId xmlns:a16="http://schemas.microsoft.com/office/drawing/2014/main" id="{C42DDC42-C438-4C4B-B579-DB02172AF25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0" name="正方形/長方形 569">
          <a:extLst>
            <a:ext uri="{FF2B5EF4-FFF2-40B4-BE49-F238E27FC236}">
              <a16:creationId xmlns:a16="http://schemas.microsoft.com/office/drawing/2014/main" id="{F506B11F-D5AD-408E-B419-9DB83D5FAD9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1" name="正方形/長方形 570">
          <a:extLst>
            <a:ext uri="{FF2B5EF4-FFF2-40B4-BE49-F238E27FC236}">
              <a16:creationId xmlns:a16="http://schemas.microsoft.com/office/drawing/2014/main" id="{BB0BDF6A-4F26-47F5-80BA-0E7A92F55E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2" name="テキスト ボックス 571">
          <a:extLst>
            <a:ext uri="{FF2B5EF4-FFF2-40B4-BE49-F238E27FC236}">
              <a16:creationId xmlns:a16="http://schemas.microsoft.com/office/drawing/2014/main" id="{15212EBE-7890-45FB-A78D-740C9205BC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3" name="直線コネクタ 572">
          <a:extLst>
            <a:ext uri="{FF2B5EF4-FFF2-40B4-BE49-F238E27FC236}">
              <a16:creationId xmlns:a16="http://schemas.microsoft.com/office/drawing/2014/main" id="{9427886D-8F3B-457F-810C-A2823B0D85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4" name="直線コネクタ 573">
          <a:extLst>
            <a:ext uri="{FF2B5EF4-FFF2-40B4-BE49-F238E27FC236}">
              <a16:creationId xmlns:a16="http://schemas.microsoft.com/office/drawing/2014/main" id="{B64AC9C8-F1E2-44CD-A6D2-897FF2C4E30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5" name="テキスト ボックス 574">
          <a:extLst>
            <a:ext uri="{FF2B5EF4-FFF2-40B4-BE49-F238E27FC236}">
              <a16:creationId xmlns:a16="http://schemas.microsoft.com/office/drawing/2014/main" id="{3C949D2D-6CC5-4AE2-B5A4-50FBE1C8716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6" name="直線コネクタ 575">
          <a:extLst>
            <a:ext uri="{FF2B5EF4-FFF2-40B4-BE49-F238E27FC236}">
              <a16:creationId xmlns:a16="http://schemas.microsoft.com/office/drawing/2014/main" id="{8C13E6E0-1D3C-4CE1-B22D-6E03B6D0B6A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7" name="テキスト ボックス 576">
          <a:extLst>
            <a:ext uri="{FF2B5EF4-FFF2-40B4-BE49-F238E27FC236}">
              <a16:creationId xmlns:a16="http://schemas.microsoft.com/office/drawing/2014/main" id="{DCA287EB-AF60-424A-AC13-CE6DCA51197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8" name="直線コネクタ 577">
          <a:extLst>
            <a:ext uri="{FF2B5EF4-FFF2-40B4-BE49-F238E27FC236}">
              <a16:creationId xmlns:a16="http://schemas.microsoft.com/office/drawing/2014/main" id="{5EED0777-A0F1-4EA1-A343-3B7F87BE074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9" name="テキスト ボックス 578">
          <a:extLst>
            <a:ext uri="{FF2B5EF4-FFF2-40B4-BE49-F238E27FC236}">
              <a16:creationId xmlns:a16="http://schemas.microsoft.com/office/drawing/2014/main" id="{43AE90C6-DEBA-4DE8-AFF8-BA7B24AA02B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0" name="直線コネクタ 579">
          <a:extLst>
            <a:ext uri="{FF2B5EF4-FFF2-40B4-BE49-F238E27FC236}">
              <a16:creationId xmlns:a16="http://schemas.microsoft.com/office/drawing/2014/main" id="{3E376D81-04AF-4F8F-96D9-EDE8AE4530B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1" name="テキスト ボックス 580">
          <a:extLst>
            <a:ext uri="{FF2B5EF4-FFF2-40B4-BE49-F238E27FC236}">
              <a16:creationId xmlns:a16="http://schemas.microsoft.com/office/drawing/2014/main" id="{2E658E68-94A1-4798-A93E-43C89BDC48C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2" name="直線コネクタ 581">
          <a:extLst>
            <a:ext uri="{FF2B5EF4-FFF2-40B4-BE49-F238E27FC236}">
              <a16:creationId xmlns:a16="http://schemas.microsoft.com/office/drawing/2014/main" id="{9932F9B1-4E9A-423E-AA45-25A06DACBDA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3" name="テキスト ボックス 582">
          <a:extLst>
            <a:ext uri="{FF2B5EF4-FFF2-40B4-BE49-F238E27FC236}">
              <a16:creationId xmlns:a16="http://schemas.microsoft.com/office/drawing/2014/main" id="{7ADB6638-D05A-4CF6-A7D3-ABEB08B5CE0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4" name="直線コネクタ 583">
          <a:extLst>
            <a:ext uri="{FF2B5EF4-FFF2-40B4-BE49-F238E27FC236}">
              <a16:creationId xmlns:a16="http://schemas.microsoft.com/office/drawing/2014/main" id="{A772B61E-0F2C-4D4D-AC59-0F6748E59E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5" name="テキスト ボックス 584">
          <a:extLst>
            <a:ext uri="{FF2B5EF4-FFF2-40B4-BE49-F238E27FC236}">
              <a16:creationId xmlns:a16="http://schemas.microsoft.com/office/drawing/2014/main" id="{CD4C5805-A80F-45AB-9F0F-E40867347A9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6" name="【庁舎】&#10;一人当たり面積グラフ枠">
          <a:extLst>
            <a:ext uri="{FF2B5EF4-FFF2-40B4-BE49-F238E27FC236}">
              <a16:creationId xmlns:a16="http://schemas.microsoft.com/office/drawing/2014/main" id="{2FF287AE-DA50-4E68-9520-DFF408225C4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87" name="直線コネクタ 586">
          <a:extLst>
            <a:ext uri="{FF2B5EF4-FFF2-40B4-BE49-F238E27FC236}">
              <a16:creationId xmlns:a16="http://schemas.microsoft.com/office/drawing/2014/main" id="{3F1FE25E-9BB9-4B80-8556-0094A23B0A1D}"/>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88" name="【庁舎】&#10;一人当たり面積最小値テキスト">
          <a:extLst>
            <a:ext uri="{FF2B5EF4-FFF2-40B4-BE49-F238E27FC236}">
              <a16:creationId xmlns:a16="http://schemas.microsoft.com/office/drawing/2014/main" id="{9C7A4325-8F4E-4BDA-A372-2FFFB4FE999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89" name="直線コネクタ 588">
          <a:extLst>
            <a:ext uri="{FF2B5EF4-FFF2-40B4-BE49-F238E27FC236}">
              <a16:creationId xmlns:a16="http://schemas.microsoft.com/office/drawing/2014/main" id="{ECCA1287-14B3-4877-91BC-D14C896207C1}"/>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90" name="【庁舎】&#10;一人当たり面積最大値テキスト">
          <a:extLst>
            <a:ext uri="{FF2B5EF4-FFF2-40B4-BE49-F238E27FC236}">
              <a16:creationId xmlns:a16="http://schemas.microsoft.com/office/drawing/2014/main" id="{E269AEA1-79E8-4B98-A3C4-10AA5EAFAB0E}"/>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91" name="直線コネクタ 590">
          <a:extLst>
            <a:ext uri="{FF2B5EF4-FFF2-40B4-BE49-F238E27FC236}">
              <a16:creationId xmlns:a16="http://schemas.microsoft.com/office/drawing/2014/main" id="{4C0B8800-2561-4D78-9895-B50026666EC5}"/>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592" name="【庁舎】&#10;一人当たり面積平均値テキスト">
          <a:extLst>
            <a:ext uri="{FF2B5EF4-FFF2-40B4-BE49-F238E27FC236}">
              <a16:creationId xmlns:a16="http://schemas.microsoft.com/office/drawing/2014/main" id="{443684C5-9AB6-4ADF-BB47-A2ED43B39E63}"/>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93" name="フローチャート: 判断 592">
          <a:extLst>
            <a:ext uri="{FF2B5EF4-FFF2-40B4-BE49-F238E27FC236}">
              <a16:creationId xmlns:a16="http://schemas.microsoft.com/office/drawing/2014/main" id="{BECF5479-E32A-4BCE-A207-AAAFAC73FD83}"/>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94" name="フローチャート: 判断 593">
          <a:extLst>
            <a:ext uri="{FF2B5EF4-FFF2-40B4-BE49-F238E27FC236}">
              <a16:creationId xmlns:a16="http://schemas.microsoft.com/office/drawing/2014/main" id="{005852F2-A572-4632-B37B-62F22C8CBB94}"/>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95" name="フローチャート: 判断 594">
          <a:extLst>
            <a:ext uri="{FF2B5EF4-FFF2-40B4-BE49-F238E27FC236}">
              <a16:creationId xmlns:a16="http://schemas.microsoft.com/office/drawing/2014/main" id="{00BA2ED7-8818-4F42-ACFF-97EB5767EB0B}"/>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96" name="フローチャート: 判断 595">
          <a:extLst>
            <a:ext uri="{FF2B5EF4-FFF2-40B4-BE49-F238E27FC236}">
              <a16:creationId xmlns:a16="http://schemas.microsoft.com/office/drawing/2014/main" id="{6C665764-DFD3-4677-AA69-83BCA9D5E7E6}"/>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97" name="フローチャート: 判断 596">
          <a:extLst>
            <a:ext uri="{FF2B5EF4-FFF2-40B4-BE49-F238E27FC236}">
              <a16:creationId xmlns:a16="http://schemas.microsoft.com/office/drawing/2014/main" id="{28FDFD47-B390-49AF-A0B8-545B2F2D5DF2}"/>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23306DCE-F092-44C9-9940-2DE0C1B00F6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7D3C3B96-50C5-43F2-9B61-6AB074FD7F0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4C99B17D-E2A2-4172-B2BA-45A626CA19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A77C02D-7C66-4757-B5F9-7325CCE2E8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6CCE3C4E-E7E3-4874-97A6-FFB970487C2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81026</xdr:rowOff>
    </xdr:from>
    <xdr:to>
      <xdr:col>116</xdr:col>
      <xdr:colOff>114300</xdr:colOff>
      <xdr:row>106</xdr:row>
      <xdr:rowOff>11176</xdr:rowOff>
    </xdr:to>
    <xdr:sp macro="" textlink="">
      <xdr:nvSpPr>
        <xdr:cNvPr id="603" name="楕円 602">
          <a:extLst>
            <a:ext uri="{FF2B5EF4-FFF2-40B4-BE49-F238E27FC236}">
              <a16:creationId xmlns:a16="http://schemas.microsoft.com/office/drawing/2014/main" id="{E89DD977-7F38-41CB-BCA5-6BAD38F1634A}"/>
            </a:ext>
          </a:extLst>
        </xdr:cNvPr>
        <xdr:cNvSpPr/>
      </xdr:nvSpPr>
      <xdr:spPr>
        <a:xfrm>
          <a:off x="22110700" y="180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103903</xdr:rowOff>
    </xdr:from>
    <xdr:ext cx="469744" cy="259045"/>
    <xdr:sp macro="" textlink="">
      <xdr:nvSpPr>
        <xdr:cNvPr id="604" name="【庁舎】&#10;一人当たり面積該当値テキスト">
          <a:extLst>
            <a:ext uri="{FF2B5EF4-FFF2-40B4-BE49-F238E27FC236}">
              <a16:creationId xmlns:a16="http://schemas.microsoft.com/office/drawing/2014/main" id="{9E4B9449-EA93-4F0E-AFEE-4026211ABDDB}"/>
            </a:ext>
          </a:extLst>
        </xdr:cNvPr>
        <xdr:cNvSpPr txBox="1"/>
      </xdr:nvSpPr>
      <xdr:spPr>
        <a:xfrm>
          <a:off x="22199600" y="1793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127127</xdr:rowOff>
    </xdr:from>
    <xdr:to>
      <xdr:col>112</xdr:col>
      <xdr:colOff>38100</xdr:colOff>
      <xdr:row>106</xdr:row>
      <xdr:rowOff>57277</xdr:rowOff>
    </xdr:to>
    <xdr:sp macro="" textlink="">
      <xdr:nvSpPr>
        <xdr:cNvPr id="605" name="楕円 604">
          <a:extLst>
            <a:ext uri="{FF2B5EF4-FFF2-40B4-BE49-F238E27FC236}">
              <a16:creationId xmlns:a16="http://schemas.microsoft.com/office/drawing/2014/main" id="{8B116C8E-73C9-49A1-8E26-F703ABCB237F}"/>
            </a:ext>
          </a:extLst>
        </xdr:cNvPr>
        <xdr:cNvSpPr/>
      </xdr:nvSpPr>
      <xdr:spPr>
        <a:xfrm>
          <a:off x="21272500" y="181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131826</xdr:rowOff>
    </xdr:from>
    <xdr:to>
      <xdr:col>116</xdr:col>
      <xdr:colOff>63500</xdr:colOff>
      <xdr:row>106</xdr:row>
      <xdr:rowOff>6477</xdr:rowOff>
    </xdr:to>
    <xdr:cxnSp macro="">
      <xdr:nvCxnSpPr>
        <xdr:cNvPr id="606" name="直線コネクタ 605">
          <a:extLst>
            <a:ext uri="{FF2B5EF4-FFF2-40B4-BE49-F238E27FC236}">
              <a16:creationId xmlns:a16="http://schemas.microsoft.com/office/drawing/2014/main" id="{F3955606-BC0C-47CB-99FE-F5EF52EA73E7}"/>
            </a:ext>
          </a:extLst>
        </xdr:cNvPr>
        <xdr:cNvCxnSpPr/>
      </xdr:nvCxnSpPr>
      <xdr:spPr>
        <a:xfrm flipV="1">
          <a:off x="21323300" y="18134076"/>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137413</xdr:rowOff>
    </xdr:from>
    <xdr:to>
      <xdr:col>107</xdr:col>
      <xdr:colOff>101600</xdr:colOff>
      <xdr:row>106</xdr:row>
      <xdr:rowOff>67563</xdr:rowOff>
    </xdr:to>
    <xdr:sp macro="" textlink="">
      <xdr:nvSpPr>
        <xdr:cNvPr id="607" name="楕円 606">
          <a:extLst>
            <a:ext uri="{FF2B5EF4-FFF2-40B4-BE49-F238E27FC236}">
              <a16:creationId xmlns:a16="http://schemas.microsoft.com/office/drawing/2014/main" id="{B38113C6-3895-4C52-947B-A79B52472215}"/>
            </a:ext>
          </a:extLst>
        </xdr:cNvPr>
        <xdr:cNvSpPr/>
      </xdr:nvSpPr>
      <xdr:spPr>
        <a:xfrm>
          <a:off x="20383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xdr:rowOff>
    </xdr:from>
    <xdr:to>
      <xdr:col>111</xdr:col>
      <xdr:colOff>177800</xdr:colOff>
      <xdr:row>106</xdr:row>
      <xdr:rowOff>16763</xdr:rowOff>
    </xdr:to>
    <xdr:cxnSp macro="">
      <xdr:nvCxnSpPr>
        <xdr:cNvPr id="608" name="直線コネクタ 607">
          <a:extLst>
            <a:ext uri="{FF2B5EF4-FFF2-40B4-BE49-F238E27FC236}">
              <a16:creationId xmlns:a16="http://schemas.microsoft.com/office/drawing/2014/main" id="{C871C8A9-9900-45FD-82A1-EDAFDE4A2FAC}"/>
            </a:ext>
          </a:extLst>
        </xdr:cNvPr>
        <xdr:cNvCxnSpPr/>
      </xdr:nvCxnSpPr>
      <xdr:spPr>
        <a:xfrm flipV="1">
          <a:off x="20434300" y="18180177"/>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151512</xdr:rowOff>
    </xdr:from>
    <xdr:to>
      <xdr:col>102</xdr:col>
      <xdr:colOff>165100</xdr:colOff>
      <xdr:row>106</xdr:row>
      <xdr:rowOff>81662</xdr:rowOff>
    </xdr:to>
    <xdr:sp macro="" textlink="">
      <xdr:nvSpPr>
        <xdr:cNvPr id="609" name="楕円 608">
          <a:extLst>
            <a:ext uri="{FF2B5EF4-FFF2-40B4-BE49-F238E27FC236}">
              <a16:creationId xmlns:a16="http://schemas.microsoft.com/office/drawing/2014/main" id="{D77EF206-1552-4322-9924-6F304B17C8D9}"/>
            </a:ext>
          </a:extLst>
        </xdr:cNvPr>
        <xdr:cNvSpPr/>
      </xdr:nvSpPr>
      <xdr:spPr>
        <a:xfrm>
          <a:off x="19494500" y="1815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xdr:rowOff>
    </xdr:from>
    <xdr:to>
      <xdr:col>107</xdr:col>
      <xdr:colOff>50800</xdr:colOff>
      <xdr:row>106</xdr:row>
      <xdr:rowOff>30862</xdr:rowOff>
    </xdr:to>
    <xdr:cxnSp macro="">
      <xdr:nvCxnSpPr>
        <xdr:cNvPr id="610" name="直線コネクタ 609">
          <a:extLst>
            <a:ext uri="{FF2B5EF4-FFF2-40B4-BE49-F238E27FC236}">
              <a16:creationId xmlns:a16="http://schemas.microsoft.com/office/drawing/2014/main" id="{F225FB75-9CA0-4057-8EC8-BCD981B1088C}"/>
            </a:ext>
          </a:extLst>
        </xdr:cNvPr>
        <xdr:cNvCxnSpPr/>
      </xdr:nvCxnSpPr>
      <xdr:spPr>
        <a:xfrm flipV="1">
          <a:off x="19545300" y="18190463"/>
          <a:ext cx="889000" cy="1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159131</xdr:rowOff>
    </xdr:from>
    <xdr:to>
      <xdr:col>98</xdr:col>
      <xdr:colOff>38100</xdr:colOff>
      <xdr:row>106</xdr:row>
      <xdr:rowOff>89281</xdr:rowOff>
    </xdr:to>
    <xdr:sp macro="" textlink="">
      <xdr:nvSpPr>
        <xdr:cNvPr id="611" name="楕円 610">
          <a:extLst>
            <a:ext uri="{FF2B5EF4-FFF2-40B4-BE49-F238E27FC236}">
              <a16:creationId xmlns:a16="http://schemas.microsoft.com/office/drawing/2014/main" id="{71493AC3-587D-4954-B555-B514B3F47A59}"/>
            </a:ext>
          </a:extLst>
        </xdr:cNvPr>
        <xdr:cNvSpPr/>
      </xdr:nvSpPr>
      <xdr:spPr>
        <a:xfrm>
          <a:off x="18605500" y="181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30862</xdr:rowOff>
    </xdr:from>
    <xdr:to>
      <xdr:col>102</xdr:col>
      <xdr:colOff>114300</xdr:colOff>
      <xdr:row>106</xdr:row>
      <xdr:rowOff>38481</xdr:rowOff>
    </xdr:to>
    <xdr:cxnSp macro="">
      <xdr:nvCxnSpPr>
        <xdr:cNvPr id="612" name="直線コネクタ 611">
          <a:extLst>
            <a:ext uri="{FF2B5EF4-FFF2-40B4-BE49-F238E27FC236}">
              <a16:creationId xmlns:a16="http://schemas.microsoft.com/office/drawing/2014/main" id="{F0F38E88-21F6-4811-91E1-964BB42768E9}"/>
            </a:ext>
          </a:extLst>
        </xdr:cNvPr>
        <xdr:cNvCxnSpPr/>
      </xdr:nvCxnSpPr>
      <xdr:spPr>
        <a:xfrm flipV="1">
          <a:off x="18656300" y="1820456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613" name="n_1aveValue【庁舎】&#10;一人当たり面積">
          <a:extLst>
            <a:ext uri="{FF2B5EF4-FFF2-40B4-BE49-F238E27FC236}">
              <a16:creationId xmlns:a16="http://schemas.microsoft.com/office/drawing/2014/main" id="{94F94C1A-A5F4-468F-BDDC-B457B23986BD}"/>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614" name="n_2aveValue【庁舎】&#10;一人当たり面積">
          <a:extLst>
            <a:ext uri="{FF2B5EF4-FFF2-40B4-BE49-F238E27FC236}">
              <a16:creationId xmlns:a16="http://schemas.microsoft.com/office/drawing/2014/main" id="{3C52AD22-9271-4217-9005-5F355D21FF62}"/>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615" name="n_3aveValue【庁舎】&#10;一人当たり面積">
          <a:extLst>
            <a:ext uri="{FF2B5EF4-FFF2-40B4-BE49-F238E27FC236}">
              <a16:creationId xmlns:a16="http://schemas.microsoft.com/office/drawing/2014/main" id="{7CE9FE74-05AD-4461-8106-83AAD738D450}"/>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616" name="n_4aveValue【庁舎】&#10;一人当たり面積">
          <a:extLst>
            <a:ext uri="{FF2B5EF4-FFF2-40B4-BE49-F238E27FC236}">
              <a16:creationId xmlns:a16="http://schemas.microsoft.com/office/drawing/2014/main" id="{734C624A-2840-4726-A051-D3F7EF016261}"/>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73804</xdr:rowOff>
    </xdr:from>
    <xdr:ext cx="469744" cy="259045"/>
    <xdr:sp macro="" textlink="">
      <xdr:nvSpPr>
        <xdr:cNvPr id="617" name="n_1mainValue【庁舎】&#10;一人当たり面積">
          <a:extLst>
            <a:ext uri="{FF2B5EF4-FFF2-40B4-BE49-F238E27FC236}">
              <a16:creationId xmlns:a16="http://schemas.microsoft.com/office/drawing/2014/main" id="{5CEC4469-D08A-4E51-80D0-8582CB78D883}"/>
            </a:ext>
          </a:extLst>
        </xdr:cNvPr>
        <xdr:cNvSpPr txBox="1"/>
      </xdr:nvSpPr>
      <xdr:spPr>
        <a:xfrm>
          <a:off x="210757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84090</xdr:rowOff>
    </xdr:from>
    <xdr:ext cx="469744" cy="259045"/>
    <xdr:sp macro="" textlink="">
      <xdr:nvSpPr>
        <xdr:cNvPr id="618" name="n_2mainValue【庁舎】&#10;一人当たり面積">
          <a:extLst>
            <a:ext uri="{FF2B5EF4-FFF2-40B4-BE49-F238E27FC236}">
              <a16:creationId xmlns:a16="http://schemas.microsoft.com/office/drawing/2014/main" id="{87820302-248B-4F4E-A79E-5F33EA410DC0}"/>
            </a:ext>
          </a:extLst>
        </xdr:cNvPr>
        <xdr:cNvSpPr txBox="1"/>
      </xdr:nvSpPr>
      <xdr:spPr>
        <a:xfrm>
          <a:off x="201994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98189</xdr:rowOff>
    </xdr:from>
    <xdr:ext cx="469744" cy="259045"/>
    <xdr:sp macro="" textlink="">
      <xdr:nvSpPr>
        <xdr:cNvPr id="619" name="n_3mainValue【庁舎】&#10;一人当たり面積">
          <a:extLst>
            <a:ext uri="{FF2B5EF4-FFF2-40B4-BE49-F238E27FC236}">
              <a16:creationId xmlns:a16="http://schemas.microsoft.com/office/drawing/2014/main" id="{716F1FE8-D734-4FE4-BFD0-078B45B56E14}"/>
            </a:ext>
          </a:extLst>
        </xdr:cNvPr>
        <xdr:cNvSpPr txBox="1"/>
      </xdr:nvSpPr>
      <xdr:spPr>
        <a:xfrm>
          <a:off x="19310427" y="1792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105808</xdr:rowOff>
    </xdr:from>
    <xdr:ext cx="469744" cy="259045"/>
    <xdr:sp macro="" textlink="">
      <xdr:nvSpPr>
        <xdr:cNvPr id="620" name="n_4mainValue【庁舎】&#10;一人当たり面積">
          <a:extLst>
            <a:ext uri="{FF2B5EF4-FFF2-40B4-BE49-F238E27FC236}">
              <a16:creationId xmlns:a16="http://schemas.microsoft.com/office/drawing/2014/main" id="{C8D1427B-931C-4474-905C-6ACB69D3D99B}"/>
            </a:ext>
          </a:extLst>
        </xdr:cNvPr>
        <xdr:cNvSpPr txBox="1"/>
      </xdr:nvSpPr>
      <xdr:spPr>
        <a:xfrm>
          <a:off x="18421427" y="179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a:extLst>
            <a:ext uri="{FF2B5EF4-FFF2-40B4-BE49-F238E27FC236}">
              <a16:creationId xmlns:a16="http://schemas.microsoft.com/office/drawing/2014/main" id="{0E6FA7B3-B066-4757-B461-6E4455D897C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a:extLst>
            <a:ext uri="{FF2B5EF4-FFF2-40B4-BE49-F238E27FC236}">
              <a16:creationId xmlns:a16="http://schemas.microsoft.com/office/drawing/2014/main" id="{6A8EB15D-437B-4905-92BE-EF5C50832B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a:extLst>
            <a:ext uri="{FF2B5EF4-FFF2-40B4-BE49-F238E27FC236}">
              <a16:creationId xmlns:a16="http://schemas.microsoft.com/office/drawing/2014/main" id="{47E85574-D720-40BC-98E2-95D3D93EDC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社会教育施設・福祉施設においては、保有数が少ないが、消防施設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更新時期が到来している施設が多々あり、個別計画に基づいた施設改修の実施が必要となってくる。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庁舎耐震工事及びコミュニティセンター新設においては事業が完了したところである。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2,986
2,959
454.60
6,245,630
6,075,283
53,466
2,739,211
5,369,013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過疎化による人口の減少に加え、町内産業の低迷・停滞など財政基盤の脆弱化により、類似団体平均を下回っている。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のため、町税の徴収強化をはじめとした自主財源の確保を図るほか、真に必要な事業、緊急を要する事業を峻別し、引き続き、投資的経費の抑制を行うなど歳出全体の見直しを図りながら、財政の健全化に努めるものと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142119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142119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依然として自主財源の確保に乏しく、普通交付税に大きく依存している状況にあることから、今後は行財政改革を進め、事務事業の見直しによる経常経費の削減に努めるものとする。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35016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698480"/>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35016</xdr:rowOff>
    </xdr:from>
    <xdr:to>
      <xdr:col>19</xdr:col>
      <xdr:colOff>133350</xdr:colOff>
      <xdr:row>63</xdr:row>
      <xdr:rowOff>114300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836366"/>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83276</xdr:rowOff>
    </xdr:from>
    <xdr:to>
      <xdr:col>15</xdr:col>
      <xdr:colOff>82550</xdr:colOff>
      <xdr:row>63</xdr:row>
      <xdr:rowOff>114300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846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63</xdr:row>
      <xdr:rowOff>83276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26090"/>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155666</xdr:rowOff>
    </xdr:from>
    <xdr:to>
      <xdr:col>19</xdr:col>
      <xdr:colOff>184150</xdr:colOff>
      <xdr:row>63</xdr:row>
      <xdr:rowOff>85816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70593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7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32476</xdr:rowOff>
    </xdr:from>
    <xdr:to>
      <xdr:col>11</xdr:col>
      <xdr:colOff>82550</xdr:colOff>
      <xdr:row>63</xdr:row>
      <xdr:rowOff>134076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118853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[499,876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ごみ処理業務や消防業務を一部事務組合で担っていることから、人件費・物件費等の適正度は低くなっているが、近年、事務事業の電算化に伴う保守関係経費が増加しており、引き続き、経費全体の抑制を図っていくものと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22003</xdr:rowOff>
    </xdr:from>
    <xdr:to>
      <xdr:col>23</xdr:col>
      <xdr:colOff>133350</xdr:colOff>
      <xdr:row>81</xdr:row>
      <xdr:rowOff>85432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09453"/>
          <a:ext cx="838200" cy="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162534</xdr:rowOff>
    </xdr:from>
    <xdr:to>
      <xdr:col>19</xdr:col>
      <xdr:colOff>133350</xdr:colOff>
      <xdr:row>81</xdr:row>
      <xdr:rowOff>22003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78534"/>
          <a:ext cx="889000" cy="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148806</xdr:rowOff>
    </xdr:from>
    <xdr:to>
      <xdr:col>15</xdr:col>
      <xdr:colOff>82550</xdr:colOff>
      <xdr:row>80</xdr:row>
      <xdr:rowOff>162534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64806"/>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148806</xdr:rowOff>
    </xdr:from>
    <xdr:to>
      <xdr:col>11</xdr:col>
      <xdr:colOff>31750</xdr:colOff>
      <xdr:row>80</xdr:row>
      <xdr:rowOff>151137</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864806"/>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34632</xdr:rowOff>
    </xdr:from>
    <xdr:to>
      <xdr:col>23</xdr:col>
      <xdr:colOff>184150</xdr:colOff>
      <xdr:row>81</xdr:row>
      <xdr:rowOff>136232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9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6709</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89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142653</xdr:rowOff>
    </xdr:from>
    <xdr:to>
      <xdr:col>19</xdr:col>
      <xdr:colOff>184150</xdr:colOff>
      <xdr:row>81</xdr:row>
      <xdr:rowOff>72803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57580</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4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111734</xdr:rowOff>
    </xdr:from>
    <xdr:to>
      <xdr:col>15</xdr:col>
      <xdr:colOff>133350</xdr:colOff>
      <xdr:row>81</xdr:row>
      <xdr:rowOff>41884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52061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9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98006</xdr:rowOff>
    </xdr:from>
    <xdr:to>
      <xdr:col>11</xdr:col>
      <xdr:colOff>82550</xdr:colOff>
      <xdr:row>81</xdr:row>
      <xdr:rowOff>28156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38333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8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100337</xdr:rowOff>
    </xdr:from>
    <xdr:to>
      <xdr:col>7</xdr:col>
      <xdr:colOff>31750</xdr:colOff>
      <xdr:row>81</xdr:row>
      <xdr:rowOff>30487</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15264</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90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これまでと同様に国準拠を遵守し、引き続き、給与の適正化に努めるものとする。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86</xdr:row>
      <xdr:rowOff>125730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6439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86</xdr:row>
      <xdr:rowOff>149861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6439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86</xdr:row>
      <xdr:rowOff>161925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9456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26670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06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91457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過去からの退職者不補充により、類似団体平均を下回っているが、行政サービスの維持と組織のバランスを考慮しながら、職員定数の管理に努めるものとする。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89941</xdr:rowOff>
    </xdr:from>
    <xdr:to>
      <xdr:col>81</xdr:col>
      <xdr:colOff>44450</xdr:colOff>
      <xdr:row>61</xdr:row>
      <xdr:rowOff>129756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48391"/>
          <a:ext cx="8382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87529</xdr:rowOff>
    </xdr:from>
    <xdr:to>
      <xdr:col>77</xdr:col>
      <xdr:colOff>44450</xdr:colOff>
      <xdr:row>61</xdr:row>
      <xdr:rowOff>89941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45979"/>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66053</xdr:rowOff>
    </xdr:from>
    <xdr:to>
      <xdr:col>72</xdr:col>
      <xdr:colOff>203200</xdr:colOff>
      <xdr:row>61</xdr:row>
      <xdr:rowOff>87529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24503"/>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43853</xdr:rowOff>
    </xdr:from>
    <xdr:to>
      <xdr:col>68</xdr:col>
      <xdr:colOff>152400</xdr:colOff>
      <xdr:row>61</xdr:row>
      <xdr:rowOff>66053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02303"/>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78956</xdr:rowOff>
    </xdr:from>
    <xdr:to>
      <xdr:col>81</xdr:col>
      <xdr:colOff>95250</xdr:colOff>
      <xdr:row>62</xdr:row>
      <xdr:rowOff>9106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95483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8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39141</xdr:rowOff>
    </xdr:from>
    <xdr:to>
      <xdr:col>77</xdr:col>
      <xdr:colOff>95250</xdr:colOff>
      <xdr:row>61</xdr:row>
      <xdr:rowOff>140741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150918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66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36729</xdr:rowOff>
    </xdr:from>
    <xdr:to>
      <xdr:col>73</xdr:col>
      <xdr:colOff>44450</xdr:colOff>
      <xdr:row>61</xdr:row>
      <xdr:rowOff>138329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148506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6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15253</xdr:rowOff>
    </xdr:from>
    <xdr:to>
      <xdr:col>68</xdr:col>
      <xdr:colOff>203200</xdr:colOff>
      <xdr:row>61</xdr:row>
      <xdr:rowOff>116853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127030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4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164503</xdr:rowOff>
    </xdr:from>
    <xdr:to>
      <xdr:col>64</xdr:col>
      <xdr:colOff>152400</xdr:colOff>
      <xdr:row>61</xdr:row>
      <xdr:rowOff>94653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104830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町内保育園の改築事業をはじめ、苫前３丁目線歩道整備事業など大型投資事業の実施により上昇</a:t>
          </a:r>
          <a:r>
            <a:rPr kumimoji="1" lang="ja-JP" altLang="en-US" sz="1100" b="0" i="0" baseline="0">
              <a:solidFill>
                <a:schemeClr val="dk1"/>
              </a:solidFill>
              <a:effectLst/>
              <a:latin typeface="+mn-lt"/>
              <a:ea typeface="+mn-ea"/>
              <a:cs typeface="+mn-cs"/>
            </a:rPr>
            <a:t>傾向にあったが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減債基金を活用した起債の繰上償還により、数値は減少となった。今後は令和２年度に発行した大型事業の起債償還も開始されることから</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新規地方債発行の抑制を図り、</a:t>
          </a:r>
          <a:r>
            <a:rPr kumimoji="1" lang="ja-JP" altLang="ja-JP" sz="1100" b="0" i="0" baseline="0">
              <a:solidFill>
                <a:schemeClr val="dk1"/>
              </a:solidFill>
              <a:effectLst/>
              <a:latin typeface="+mn-lt"/>
              <a:ea typeface="+mn-ea"/>
              <a:cs typeface="+mn-cs"/>
            </a:rPr>
            <a:t>数値の適正化に努めるものとする。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127423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36303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111337</xdr:rowOff>
    </xdr:from>
    <xdr:to>
      <xdr:col>77</xdr:col>
      <xdr:colOff>44450</xdr:colOff>
      <xdr:row>43</xdr:row>
      <xdr:rowOff>127423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111337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3791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43</xdr:row>
      <xdr:rowOff>6773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9412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76623</xdr:rowOff>
    </xdr:from>
    <xdr:to>
      <xdr:col>77</xdr:col>
      <xdr:colOff>95250</xdr:colOff>
      <xdr:row>44</xdr:row>
      <xdr:rowOff>6773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163000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60537</xdr:rowOff>
    </xdr:from>
    <xdr:to>
      <xdr:col>73</xdr:col>
      <xdr:colOff>44450</xdr:colOff>
      <xdr:row>43</xdr:row>
      <xdr:rowOff>162137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146914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一定程度の基金保有により、将来負担比率が算定されない状況にあるが、今後においては、大型事業の実施による地方債償還額の増加や、地方交付税の減少に伴う基金からの繰入により、数値発生が予見されるため、引き続き、投資的事業の抑制を図り、財政の健全化に努めるものと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2,986
2,959
454.60
6,245,630
6,075,283
53,466
2,739,211
5,369,013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ごみ処理業務や消防業務を一部事務組合で行っていることから、類似団体平均と比較しても経常収支比率は低くなっている。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今後も、人件費の適正化に努めていくものとする。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36</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46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5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枠配分による予算編成を継続し、経常的な経費の抑制を図っており、今後も更なる事務事業の点検・検証、改善・見直しを行い、経費の抑制に努めるものとする。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99568</xdr:rowOff>
    </xdr:from>
    <xdr:to>
      <xdr:col>82</xdr:col>
      <xdr:colOff>107950</xdr:colOff>
      <xdr:row>16</xdr:row>
      <xdr:rowOff>108712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42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33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94996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33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01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57912</xdr:rowOff>
    </xdr:from>
    <xdr:to>
      <xdr:col>78</xdr:col>
      <xdr:colOff>120650</xdr:colOff>
      <xdr:row>16</xdr:row>
      <xdr:rowOff>159512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169689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高齢者数の増加と、町独自の子ども・子育て支援策の実施に伴い、</a:t>
          </a:r>
          <a:r>
            <a:rPr kumimoji="1" lang="ja-JP" altLang="en-US" sz="1100" b="0" i="0" baseline="0">
              <a:solidFill>
                <a:schemeClr val="dk1"/>
              </a:solidFill>
              <a:effectLst/>
              <a:latin typeface="+mn-lt"/>
              <a:ea typeface="+mn-ea"/>
              <a:cs typeface="+mn-cs"/>
            </a:rPr>
            <a:t>ほぼ</a:t>
          </a:r>
          <a:r>
            <a:rPr kumimoji="1" lang="ja-JP" altLang="ja-JP" sz="1100" b="0" i="0" baseline="0">
              <a:solidFill>
                <a:schemeClr val="dk1"/>
              </a:solidFill>
              <a:effectLst/>
              <a:latin typeface="+mn-lt"/>
              <a:ea typeface="+mn-ea"/>
              <a:cs typeface="+mn-cs"/>
            </a:rPr>
            <a:t>類似団体平均となっている。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サービスの提供と歳出のバランスに留意しながら、施策の実施を図っていくものとする。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企業会計における維持管理費や地方債元利償還額の増加に伴い、繰出金が多額となっている。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策定した「経営戦略」を基に、自主財源の確保と、更なる経常経費の削減を促し、普通会計の負担軽減に努めるものとする。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107950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90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107950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05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053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367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57150</xdr:rowOff>
    </xdr:from>
    <xdr:to>
      <xdr:col>78</xdr:col>
      <xdr:colOff>120650</xdr:colOff>
      <xdr:row>56</xdr:row>
      <xdr:rowOff>158750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72390</xdr:rowOff>
    </xdr:from>
    <xdr:to>
      <xdr:col>69</xdr:col>
      <xdr:colOff>142875</xdr:colOff>
      <xdr:row>57</xdr:row>
      <xdr:rowOff>2540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158767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5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決算においては類似団体平均を下回っているが、今後も苫前厚生クリニックに対する経営損失補てん及び一部事務組合への負担金などが見込まれるため、苫前厚生クリニックの赤字縮小に向けた取り組みや、独自施策による各種助成事業の見直しを行い、適正化に努めるものと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72136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620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154432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620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町内保育園の改築事業をはじめ、苫前３丁目線歩道整備事業など大型投資事業の実施により地方債償還額が増加し</a:t>
          </a:r>
          <a:r>
            <a:rPr kumimoji="1" lang="ja-JP" altLang="en-US" sz="1100" b="0" i="0" baseline="0">
              <a:solidFill>
                <a:schemeClr val="dk1"/>
              </a:solidFill>
              <a:effectLst/>
              <a:latin typeface="+mn-lt"/>
              <a:ea typeface="+mn-ea"/>
              <a:cs typeface="+mn-cs"/>
            </a:rPr>
            <a:t>ており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減債基金を活用した繰上償還も実施したが、未だ</a:t>
          </a:r>
          <a:r>
            <a:rPr kumimoji="1" lang="ja-JP" altLang="ja-JP" sz="1100" b="0" i="0" baseline="0">
              <a:solidFill>
                <a:schemeClr val="dk1"/>
              </a:solidFill>
              <a:effectLst/>
              <a:latin typeface="+mn-lt"/>
              <a:ea typeface="+mn-ea"/>
              <a:cs typeface="+mn-cs"/>
            </a:rPr>
            <a:t>類似団体平均を上回っていることから、引き続き、新規地方債発行額と地方債現在高の抑制に努めるものとする。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111761</xdr:rowOff>
    </xdr:from>
    <xdr:to>
      <xdr:col>24</xdr:col>
      <xdr:colOff>25400</xdr:colOff>
      <xdr:row>78</xdr:row>
      <xdr:rowOff>66039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1341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423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165100</xdr:rowOff>
    </xdr:from>
    <xdr:to>
      <xdr:col>15</xdr:col>
      <xdr:colOff>98425</xdr:colOff>
      <xdr:row>78</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6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73661</xdr:rowOff>
    </xdr:from>
    <xdr:to>
      <xdr:col>11</xdr:col>
      <xdr:colOff>9525</xdr:colOff>
      <xdr:row>77</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753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60961</xdr:rowOff>
    </xdr:from>
    <xdr:to>
      <xdr:col>24</xdr:col>
      <xdr:colOff>76200</xdr:colOff>
      <xdr:row>77</xdr:row>
      <xdr:rowOff>162561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33038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114300</xdr:rowOff>
    </xdr:from>
    <xdr:to>
      <xdr:col>11</xdr:col>
      <xdr:colOff>60325</xdr:colOff>
      <xdr:row>78</xdr:row>
      <xdr:rowOff>44450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今後も継続的な経費抑制に努めるものとする。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130266</xdr:rowOff>
    </xdr:from>
    <xdr:to>
      <xdr:col>82</xdr:col>
      <xdr:colOff>107950</xdr:colOff>
      <xdr:row>74</xdr:row>
      <xdr:rowOff>153126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175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153126</xdr:rowOff>
    </xdr:from>
    <xdr:to>
      <xdr:col>78</xdr:col>
      <xdr:colOff>69850</xdr:colOff>
      <xdr:row>75</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84042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89444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9286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94343</xdr:rowOff>
    </xdr:from>
    <xdr:to>
      <xdr:col>69</xdr:col>
      <xdr:colOff>92075</xdr:colOff>
      <xdr:row>75</xdr:row>
      <xdr:rowOff>89444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78164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79466</xdr:rowOff>
    </xdr:from>
    <xdr:to>
      <xdr:col>82</xdr:col>
      <xdr:colOff>158750</xdr:colOff>
      <xdr:row>75</xdr:row>
      <xdr:rowOff>9616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95993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1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102326</xdr:rowOff>
    </xdr:from>
    <xdr:to>
      <xdr:col>78</xdr:col>
      <xdr:colOff>120650</xdr:colOff>
      <xdr:row>75</xdr:row>
      <xdr:rowOff>32476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42653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38644</xdr:rowOff>
    </xdr:from>
    <xdr:to>
      <xdr:col>69</xdr:col>
      <xdr:colOff>142875</xdr:colOff>
      <xdr:row>75</xdr:row>
      <xdr:rowOff>140244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150421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43543</xdr:rowOff>
    </xdr:from>
    <xdr:to>
      <xdr:col>65</xdr:col>
      <xdr:colOff>53975</xdr:colOff>
      <xdr:row>74</xdr:row>
      <xdr:rowOff>145143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155320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108451</xdr:rowOff>
    </xdr:from>
    <xdr:to>
      <xdr:col>29</xdr:col>
      <xdr:colOff>127000</xdr:colOff>
      <xdr:row>17</xdr:row>
      <xdr:rowOff>111922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70726"/>
          <a:ext cx="647700" cy="3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111922</xdr:rowOff>
    </xdr:from>
    <xdr:to>
      <xdr:col>26</xdr:col>
      <xdr:colOff>50800</xdr:colOff>
      <xdr:row>17</xdr:row>
      <xdr:rowOff>116124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74197"/>
          <a:ext cx="698500" cy="4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116124</xdr:rowOff>
    </xdr:from>
    <xdr:to>
      <xdr:col>22</xdr:col>
      <xdr:colOff>114300</xdr:colOff>
      <xdr:row>17</xdr:row>
      <xdr:rowOff>144583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78399"/>
          <a:ext cx="698500" cy="2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144583</xdr:rowOff>
    </xdr:from>
    <xdr:to>
      <xdr:col>18</xdr:col>
      <xdr:colOff>177800</xdr:colOff>
      <xdr:row>17</xdr:row>
      <xdr:rowOff>158149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06858"/>
          <a:ext cx="698500" cy="1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57651</xdr:rowOff>
    </xdr:from>
    <xdr:to>
      <xdr:col>29</xdr:col>
      <xdr:colOff>177800</xdr:colOff>
      <xdr:row>17</xdr:row>
      <xdr:rowOff>159251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19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29728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9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61122</xdr:rowOff>
    </xdr:from>
    <xdr:to>
      <xdr:col>26</xdr:col>
      <xdr:colOff>101600</xdr:colOff>
      <xdr:row>17</xdr:row>
      <xdr:rowOff>162722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23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92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65324</xdr:rowOff>
    </xdr:from>
    <xdr:to>
      <xdr:col>22</xdr:col>
      <xdr:colOff>165100</xdr:colOff>
      <xdr:row>17</xdr:row>
      <xdr:rowOff>166924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2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5651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9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93783</xdr:rowOff>
    </xdr:from>
    <xdr:to>
      <xdr:col>19</xdr:col>
      <xdr:colOff>38100</xdr:colOff>
      <xdr:row>18</xdr:row>
      <xdr:rowOff>23933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5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4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107349</xdr:rowOff>
    </xdr:from>
    <xdr:to>
      <xdr:col>15</xdr:col>
      <xdr:colOff>101600</xdr:colOff>
      <xdr:row>18</xdr:row>
      <xdr:rowOff>37499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69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22276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5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577</xdr:rowOff>
    </xdr:from>
    <xdr:to>
      <xdr:col>29</xdr:col>
      <xdr:colOff>127000</xdr:colOff>
      <xdr:row>35</xdr:row>
      <xdr:rowOff>141775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10927"/>
          <a:ext cx="647700" cy="141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126552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323817</xdr:rowOff>
    </xdr:from>
    <xdr:to>
      <xdr:col>26</xdr:col>
      <xdr:colOff>50800</xdr:colOff>
      <xdr:row>35</xdr:row>
      <xdr:rowOff>577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591267"/>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249544</xdr:rowOff>
    </xdr:from>
    <xdr:to>
      <xdr:col>22</xdr:col>
      <xdr:colOff>114300</xdr:colOff>
      <xdr:row>34</xdr:row>
      <xdr:rowOff>323817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16994"/>
          <a:ext cx="698500" cy="7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249544</xdr:rowOff>
    </xdr:from>
    <xdr:to>
      <xdr:col>18</xdr:col>
      <xdr:colOff>177800</xdr:colOff>
      <xdr:row>35</xdr:row>
      <xdr:rowOff>48209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516994"/>
          <a:ext cx="698500" cy="14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90975</xdr:rowOff>
    </xdr:from>
    <xdr:to>
      <xdr:col>29</xdr:col>
      <xdr:colOff>177800</xdr:colOff>
      <xdr:row>35</xdr:row>
      <xdr:rowOff>192575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0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278952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4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292677</xdr:rowOff>
    </xdr:from>
    <xdr:to>
      <xdr:col>26</xdr:col>
      <xdr:colOff>101600</xdr:colOff>
      <xdr:row>35</xdr:row>
      <xdr:rowOff>51377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6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61554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29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273017</xdr:rowOff>
    </xdr:from>
    <xdr:to>
      <xdr:col>22</xdr:col>
      <xdr:colOff>165100</xdr:colOff>
      <xdr:row>35</xdr:row>
      <xdr:rowOff>31717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4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41894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0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198745</xdr:rowOff>
    </xdr:from>
    <xdr:to>
      <xdr:col>19</xdr:col>
      <xdr:colOff>38100</xdr:colOff>
      <xdr:row>34</xdr:row>
      <xdr:rowOff>300344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6619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310522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3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340309</xdr:rowOff>
    </xdr:from>
    <xdr:to>
      <xdr:col>15</xdr:col>
      <xdr:colOff>101600</xdr:colOff>
      <xdr:row>35</xdr:row>
      <xdr:rowOff>99009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0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109186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7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2,986
2,959
454.60
6,245,630
6,075,283
53,466
2,739,211
5,369,013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163648</xdr:rowOff>
    </xdr:from>
    <xdr:to>
      <xdr:col>24</xdr:col>
      <xdr:colOff>63500</xdr:colOff>
      <xdr:row>37</xdr:row>
      <xdr:rowOff>4931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35848"/>
          <a:ext cx="8382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163648</xdr:rowOff>
    </xdr:from>
    <xdr:to>
      <xdr:col>19</xdr:col>
      <xdr:colOff>177800</xdr:colOff>
      <xdr:row>37</xdr:row>
      <xdr:rowOff>10876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35848"/>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10876</xdr:rowOff>
    </xdr:from>
    <xdr:to>
      <xdr:col>15</xdr:col>
      <xdr:colOff>50800</xdr:colOff>
      <xdr:row>37</xdr:row>
      <xdr:rowOff>35062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54526"/>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35062</xdr:rowOff>
    </xdr:from>
    <xdr:to>
      <xdr:col>10</xdr:col>
      <xdr:colOff>114300</xdr:colOff>
      <xdr:row>37</xdr:row>
      <xdr:rowOff>64611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8712"/>
          <a:ext cx="889000" cy="2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125581</xdr:rowOff>
    </xdr:from>
    <xdr:to>
      <xdr:col>24</xdr:col>
      <xdr:colOff>114300</xdr:colOff>
      <xdr:row>37</xdr:row>
      <xdr:rowOff>55731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104008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112848</xdr:rowOff>
    </xdr:from>
    <xdr:to>
      <xdr:col>20</xdr:col>
      <xdr:colOff>38100</xdr:colOff>
      <xdr:row>37</xdr:row>
      <xdr:rowOff>42998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59525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6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131526</xdr:rowOff>
    </xdr:from>
    <xdr:to>
      <xdr:col>15</xdr:col>
      <xdr:colOff>101600</xdr:colOff>
      <xdr:row>37</xdr:row>
      <xdr:rowOff>61676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78203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7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155712</xdr:rowOff>
    </xdr:from>
    <xdr:to>
      <xdr:col>10</xdr:col>
      <xdr:colOff>165100</xdr:colOff>
      <xdr:row>37</xdr:row>
      <xdr:rowOff>85862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76989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13811</xdr:rowOff>
    </xdr:from>
    <xdr:to>
      <xdr:col>6</xdr:col>
      <xdr:colOff>38100</xdr:colOff>
      <xdr:row>37</xdr:row>
      <xdr:rowOff>115411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106538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5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147331</xdr:rowOff>
    </xdr:from>
    <xdr:to>
      <xdr:col>24</xdr:col>
      <xdr:colOff>63500</xdr:colOff>
      <xdr:row>57</xdr:row>
      <xdr:rowOff>38468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48531"/>
          <a:ext cx="838200" cy="6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38468</xdr:rowOff>
    </xdr:from>
    <xdr:to>
      <xdr:col>19</xdr:col>
      <xdr:colOff>177800</xdr:colOff>
      <xdr:row>57</xdr:row>
      <xdr:rowOff>80565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11118"/>
          <a:ext cx="889000" cy="4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80565</xdr:rowOff>
    </xdr:from>
    <xdr:to>
      <xdr:col>15</xdr:col>
      <xdr:colOff>50800</xdr:colOff>
      <xdr:row>57</xdr:row>
      <xdr:rowOff>82672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53215"/>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57076</xdr:rowOff>
    </xdr:from>
    <xdr:to>
      <xdr:col>10</xdr:col>
      <xdr:colOff>114300</xdr:colOff>
      <xdr:row>57</xdr:row>
      <xdr:rowOff>82672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29726"/>
          <a:ext cx="8890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96531</xdr:rowOff>
    </xdr:from>
    <xdr:to>
      <xdr:col>24</xdr:col>
      <xdr:colOff>114300</xdr:colOff>
      <xdr:row>57</xdr:row>
      <xdr:rowOff>26681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74958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159118</xdr:rowOff>
    </xdr:from>
    <xdr:to>
      <xdr:col>20</xdr:col>
      <xdr:colOff>38100</xdr:colOff>
      <xdr:row>57</xdr:row>
      <xdr:rowOff>89268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80395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29765</xdr:rowOff>
    </xdr:from>
    <xdr:to>
      <xdr:col>15</xdr:col>
      <xdr:colOff>101600</xdr:colOff>
      <xdr:row>57</xdr:row>
      <xdr:rowOff>131365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122492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9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31872</xdr:rowOff>
    </xdr:from>
    <xdr:to>
      <xdr:col>10</xdr:col>
      <xdr:colOff>165100</xdr:colOff>
      <xdr:row>57</xdr:row>
      <xdr:rowOff>133472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124599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9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6276</xdr:rowOff>
    </xdr:from>
    <xdr:to>
      <xdr:col>6</xdr:col>
      <xdr:colOff>38100</xdr:colOff>
      <xdr:row>57</xdr:row>
      <xdr:rowOff>107876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99003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7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77863</xdr:rowOff>
    </xdr:from>
    <xdr:to>
      <xdr:col>24</xdr:col>
      <xdr:colOff>63500</xdr:colOff>
      <xdr:row>77</xdr:row>
      <xdr:rowOff>142032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79513"/>
          <a:ext cx="838200" cy="6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141185</xdr:rowOff>
    </xdr:from>
    <xdr:to>
      <xdr:col>19</xdr:col>
      <xdr:colOff>177800</xdr:colOff>
      <xdr:row>77</xdr:row>
      <xdr:rowOff>142032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42835"/>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133772</xdr:rowOff>
    </xdr:from>
    <xdr:to>
      <xdr:col>15</xdr:col>
      <xdr:colOff>50800</xdr:colOff>
      <xdr:row>77</xdr:row>
      <xdr:rowOff>141185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35422"/>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133772</xdr:rowOff>
    </xdr:from>
    <xdr:to>
      <xdr:col>10</xdr:col>
      <xdr:colOff>114300</xdr:colOff>
      <xdr:row>77</xdr:row>
      <xdr:rowOff>168081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35422"/>
          <a:ext cx="8890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27063</xdr:rowOff>
    </xdr:from>
    <xdr:to>
      <xdr:col>24</xdr:col>
      <xdr:colOff>114300</xdr:colOff>
      <xdr:row>77</xdr:row>
      <xdr:rowOff>128663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49940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8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91232</xdr:rowOff>
    </xdr:from>
    <xdr:to>
      <xdr:col>20</xdr:col>
      <xdr:colOff>38100</xdr:colOff>
      <xdr:row>78</xdr:row>
      <xdr:rowOff>21382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37909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6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90385</xdr:rowOff>
    </xdr:from>
    <xdr:to>
      <xdr:col>15</xdr:col>
      <xdr:colOff>101600</xdr:colOff>
      <xdr:row>78</xdr:row>
      <xdr:rowOff>20535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37062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6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82972</xdr:rowOff>
    </xdr:from>
    <xdr:to>
      <xdr:col>10</xdr:col>
      <xdr:colOff>165100</xdr:colOff>
      <xdr:row>78</xdr:row>
      <xdr:rowOff>13122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29649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117281</xdr:rowOff>
    </xdr:from>
    <xdr:to>
      <xdr:col>6</xdr:col>
      <xdr:colOff>38100</xdr:colOff>
      <xdr:row>78</xdr:row>
      <xdr:rowOff>47431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63958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9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143346</xdr:rowOff>
    </xdr:from>
    <xdr:to>
      <xdr:col>24</xdr:col>
      <xdr:colOff>63500</xdr:colOff>
      <xdr:row>94</xdr:row>
      <xdr:rowOff>17507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88196"/>
          <a:ext cx="8382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17507</xdr:rowOff>
    </xdr:from>
    <xdr:to>
      <xdr:col>19</xdr:col>
      <xdr:colOff>177800</xdr:colOff>
      <xdr:row>94</xdr:row>
      <xdr:rowOff>63227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338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63227</xdr:rowOff>
    </xdr:from>
    <xdr:to>
      <xdr:col>15</xdr:col>
      <xdr:colOff>50800</xdr:colOff>
      <xdr:row>94</xdr:row>
      <xdr:rowOff>104398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79527"/>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166784</xdr:rowOff>
    </xdr:from>
    <xdr:to>
      <xdr:col>10</xdr:col>
      <xdr:colOff>114300</xdr:colOff>
      <xdr:row>94</xdr:row>
      <xdr:rowOff>104398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111634"/>
          <a:ext cx="889000" cy="10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92546</xdr:rowOff>
    </xdr:from>
    <xdr:to>
      <xdr:col>24</xdr:col>
      <xdr:colOff>114300</xdr:colOff>
      <xdr:row>94</xdr:row>
      <xdr:rowOff>22696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115423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138157</xdr:rowOff>
    </xdr:from>
    <xdr:to>
      <xdr:col>20</xdr:col>
      <xdr:colOff>38100</xdr:colOff>
      <xdr:row>94</xdr:row>
      <xdr:rowOff>68307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84834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85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12427</xdr:rowOff>
    </xdr:from>
    <xdr:to>
      <xdr:col>15</xdr:col>
      <xdr:colOff>101600</xdr:colOff>
      <xdr:row>94</xdr:row>
      <xdr:rowOff>114027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130554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0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53598</xdr:rowOff>
    </xdr:from>
    <xdr:to>
      <xdr:col>10</xdr:col>
      <xdr:colOff>165100</xdr:colOff>
      <xdr:row>94</xdr:row>
      <xdr:rowOff>155198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115984</xdr:rowOff>
    </xdr:from>
    <xdr:to>
      <xdr:col>6</xdr:col>
      <xdr:colOff>38100</xdr:colOff>
      <xdr:row>94</xdr:row>
      <xdr:rowOff>46134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62661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8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124091</xdr:rowOff>
    </xdr:from>
    <xdr:to>
      <xdr:col>55</xdr:col>
      <xdr:colOff>0</xdr:colOff>
      <xdr:row>38</xdr:row>
      <xdr:rowOff>85204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96291"/>
          <a:ext cx="838200" cy="3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12210</xdr:rowOff>
    </xdr:from>
    <xdr:to>
      <xdr:col>50</xdr:col>
      <xdr:colOff>114300</xdr:colOff>
      <xdr:row>38</xdr:row>
      <xdr:rowOff>85204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527310"/>
          <a:ext cx="889000" cy="7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12210</xdr:rowOff>
    </xdr:from>
    <xdr:to>
      <xdr:col>45</xdr:col>
      <xdr:colOff>177800</xdr:colOff>
      <xdr:row>38</xdr:row>
      <xdr:rowOff>74889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27310"/>
          <a:ext cx="889000" cy="6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19292</xdr:rowOff>
    </xdr:from>
    <xdr:to>
      <xdr:col>41</xdr:col>
      <xdr:colOff>50800</xdr:colOff>
      <xdr:row>38</xdr:row>
      <xdr:rowOff>74889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34392"/>
          <a:ext cx="889000" cy="5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73291</xdr:rowOff>
    </xdr:from>
    <xdr:to>
      <xdr:col>55</xdr:col>
      <xdr:colOff>50800</xdr:colOff>
      <xdr:row>37</xdr:row>
      <xdr:rowOff>3441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96168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9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34404</xdr:rowOff>
    </xdr:from>
    <xdr:to>
      <xdr:col>50</xdr:col>
      <xdr:colOff>165100</xdr:colOff>
      <xdr:row>38</xdr:row>
      <xdr:rowOff>136004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152531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2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132860</xdr:rowOff>
    </xdr:from>
    <xdr:to>
      <xdr:col>46</xdr:col>
      <xdr:colOff>38100</xdr:colOff>
      <xdr:row>38</xdr:row>
      <xdr:rowOff>63010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79537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25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24089</xdr:rowOff>
    </xdr:from>
    <xdr:to>
      <xdr:col>41</xdr:col>
      <xdr:colOff>101600</xdr:colOff>
      <xdr:row>38</xdr:row>
      <xdr:rowOff>125689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142217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1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139942</xdr:rowOff>
    </xdr:from>
    <xdr:to>
      <xdr:col>36</xdr:col>
      <xdr:colOff>165100</xdr:colOff>
      <xdr:row>38</xdr:row>
      <xdr:rowOff>70092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86619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5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99264</xdr:rowOff>
    </xdr:from>
    <xdr:to>
      <xdr:col>55</xdr:col>
      <xdr:colOff>0</xdr:colOff>
      <xdr:row>58</xdr:row>
      <xdr:rowOff>134124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71914"/>
          <a:ext cx="838200" cy="20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66605</xdr:rowOff>
    </xdr:from>
    <xdr:to>
      <xdr:col>50</xdr:col>
      <xdr:colOff>114300</xdr:colOff>
      <xdr:row>58</xdr:row>
      <xdr:rowOff>134124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10705"/>
          <a:ext cx="889000" cy="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117950</xdr:rowOff>
    </xdr:from>
    <xdr:to>
      <xdr:col>45</xdr:col>
      <xdr:colOff>177800</xdr:colOff>
      <xdr:row>58</xdr:row>
      <xdr:rowOff>66605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90600"/>
          <a:ext cx="889000" cy="12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42949</xdr:rowOff>
    </xdr:from>
    <xdr:to>
      <xdr:col>41</xdr:col>
      <xdr:colOff>50800</xdr:colOff>
      <xdr:row>57</xdr:row>
      <xdr:rowOff>117950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15599"/>
          <a:ext cx="889000" cy="7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48464</xdr:rowOff>
    </xdr:from>
    <xdr:to>
      <xdr:col>55</xdr:col>
      <xdr:colOff>50800</xdr:colOff>
      <xdr:row>57</xdr:row>
      <xdr:rowOff>150064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71341</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7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83324</xdr:rowOff>
    </xdr:from>
    <xdr:to>
      <xdr:col>50</xdr:col>
      <xdr:colOff>165100</xdr:colOff>
      <xdr:row>59</xdr:row>
      <xdr:rowOff>13474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4601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101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15805</xdr:rowOff>
    </xdr:from>
    <xdr:to>
      <xdr:col>46</xdr:col>
      <xdr:colOff>38100</xdr:colOff>
      <xdr:row>58</xdr:row>
      <xdr:rowOff>117405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133932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73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67150</xdr:rowOff>
    </xdr:from>
    <xdr:to>
      <xdr:col>41</xdr:col>
      <xdr:colOff>101600</xdr:colOff>
      <xdr:row>57</xdr:row>
      <xdr:rowOff>168750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13827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61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163599</xdr:rowOff>
    </xdr:from>
    <xdr:to>
      <xdr:col>36</xdr:col>
      <xdr:colOff>165100</xdr:colOff>
      <xdr:row>57</xdr:row>
      <xdr:rowOff>93749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6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110276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54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63438</xdr:rowOff>
    </xdr:from>
    <xdr:to>
      <xdr:col>55</xdr:col>
      <xdr:colOff>0</xdr:colOff>
      <xdr:row>79</xdr:row>
      <xdr:rowOff>30598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36538"/>
          <a:ext cx="838200" cy="1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166467</xdr:rowOff>
    </xdr:from>
    <xdr:to>
      <xdr:col>50</xdr:col>
      <xdr:colOff>114300</xdr:colOff>
      <xdr:row>79</xdr:row>
      <xdr:rowOff>30598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39567"/>
          <a:ext cx="88900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95579</xdr:rowOff>
    </xdr:from>
    <xdr:to>
      <xdr:col>45</xdr:col>
      <xdr:colOff>177800</xdr:colOff>
      <xdr:row>78</xdr:row>
      <xdr:rowOff>166467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97229"/>
          <a:ext cx="889000" cy="24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95579</xdr:rowOff>
    </xdr:from>
    <xdr:to>
      <xdr:col>41</xdr:col>
      <xdr:colOff>50800</xdr:colOff>
      <xdr:row>78</xdr:row>
      <xdr:rowOff>26963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297229"/>
          <a:ext cx="889000" cy="10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12638</xdr:rowOff>
    </xdr:from>
    <xdr:to>
      <xdr:col>55</xdr:col>
      <xdr:colOff>50800</xdr:colOff>
      <xdr:row>78</xdr:row>
      <xdr:rowOff>114238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35515</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3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151248</xdr:rowOff>
    </xdr:from>
    <xdr:to>
      <xdr:col>50</xdr:col>
      <xdr:colOff>165100</xdr:colOff>
      <xdr:row>79</xdr:row>
      <xdr:rowOff>81398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2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72525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6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115667</xdr:rowOff>
    </xdr:from>
    <xdr:to>
      <xdr:col>46</xdr:col>
      <xdr:colOff>38100</xdr:colOff>
      <xdr:row>79</xdr:row>
      <xdr:rowOff>45817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36944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44779</xdr:rowOff>
    </xdr:from>
    <xdr:to>
      <xdr:col>41</xdr:col>
      <xdr:colOff>101600</xdr:colOff>
      <xdr:row>77</xdr:row>
      <xdr:rowOff>146379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4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162906</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302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147613</xdr:rowOff>
    </xdr:from>
    <xdr:to>
      <xdr:col>36</xdr:col>
      <xdr:colOff>165100</xdr:colOff>
      <xdr:row>78</xdr:row>
      <xdr:rowOff>77763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94290</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312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114388</xdr:rowOff>
    </xdr:from>
    <xdr:to>
      <xdr:col>55</xdr:col>
      <xdr:colOff>0</xdr:colOff>
      <xdr:row>98</xdr:row>
      <xdr:rowOff>80052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45038"/>
          <a:ext cx="838200" cy="13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80052</xdr:rowOff>
    </xdr:from>
    <xdr:to>
      <xdr:col>50</xdr:col>
      <xdr:colOff>114300</xdr:colOff>
      <xdr:row>98</xdr:row>
      <xdr:rowOff>90519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82152"/>
          <a:ext cx="8890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68188</xdr:rowOff>
    </xdr:from>
    <xdr:to>
      <xdr:col>45</xdr:col>
      <xdr:colOff>177800</xdr:colOff>
      <xdr:row>98</xdr:row>
      <xdr:rowOff>90519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70288"/>
          <a:ext cx="889000" cy="2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117633</xdr:rowOff>
    </xdr:from>
    <xdr:to>
      <xdr:col>41</xdr:col>
      <xdr:colOff>50800</xdr:colOff>
      <xdr:row>98</xdr:row>
      <xdr:rowOff>68188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48283"/>
          <a:ext cx="889000" cy="1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63588</xdr:rowOff>
    </xdr:from>
    <xdr:to>
      <xdr:col>55</xdr:col>
      <xdr:colOff>50800</xdr:colOff>
      <xdr:row>97</xdr:row>
      <xdr:rowOff>165188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9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86465</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29252</xdr:rowOff>
    </xdr:from>
    <xdr:to>
      <xdr:col>50</xdr:col>
      <xdr:colOff>165100</xdr:colOff>
      <xdr:row>98</xdr:row>
      <xdr:rowOff>130852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3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121979</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92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39719</xdr:rowOff>
    </xdr:from>
    <xdr:to>
      <xdr:col>46</xdr:col>
      <xdr:colOff>38100</xdr:colOff>
      <xdr:row>98</xdr:row>
      <xdr:rowOff>141319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132446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93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17388</xdr:rowOff>
    </xdr:from>
    <xdr:to>
      <xdr:col>41</xdr:col>
      <xdr:colOff>101600</xdr:colOff>
      <xdr:row>98</xdr:row>
      <xdr:rowOff>118988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110115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91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66833</xdr:rowOff>
    </xdr:from>
    <xdr:to>
      <xdr:col>36</xdr:col>
      <xdr:colOff>165100</xdr:colOff>
      <xdr:row>97</xdr:row>
      <xdr:rowOff>168433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13510</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47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44424</xdr:rowOff>
    </xdr:from>
    <xdr:to>
      <xdr:col>85</xdr:col>
      <xdr:colOff>127000</xdr:colOff>
      <xdr:row>39</xdr:row>
      <xdr:rowOff>44445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0974"/>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19361</xdr:rowOff>
    </xdr:from>
    <xdr:to>
      <xdr:col>81</xdr:col>
      <xdr:colOff>50800</xdr:colOff>
      <xdr:row>39</xdr:row>
      <xdr:rowOff>44424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05911"/>
          <a:ext cx="889000" cy="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18434</xdr:rowOff>
    </xdr:from>
    <xdr:to>
      <xdr:col>76</xdr:col>
      <xdr:colOff>114300</xdr:colOff>
      <xdr:row>39</xdr:row>
      <xdr:rowOff>19361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04984"/>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18434</xdr:rowOff>
    </xdr:from>
    <xdr:to>
      <xdr:col>71</xdr:col>
      <xdr:colOff>177800</xdr:colOff>
      <xdr:row>39</xdr:row>
      <xdr:rowOff>30315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04984"/>
          <a:ext cx="8890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165095</xdr:rowOff>
    </xdr:from>
    <xdr:to>
      <xdr:col>85</xdr:col>
      <xdr:colOff>177800</xdr:colOff>
      <xdr:row>39</xdr:row>
      <xdr:rowOff>95245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165074</xdr:rowOff>
    </xdr:from>
    <xdr:to>
      <xdr:col>81</xdr:col>
      <xdr:colOff>101600</xdr:colOff>
      <xdr:row>39</xdr:row>
      <xdr:rowOff>95224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86351</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772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140011</xdr:rowOff>
    </xdr:from>
    <xdr:to>
      <xdr:col>76</xdr:col>
      <xdr:colOff>165100</xdr:colOff>
      <xdr:row>39</xdr:row>
      <xdr:rowOff>70161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61288</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74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139084</xdr:rowOff>
    </xdr:from>
    <xdr:to>
      <xdr:col>72</xdr:col>
      <xdr:colOff>38100</xdr:colOff>
      <xdr:row>39</xdr:row>
      <xdr:rowOff>69234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60361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7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150965</xdr:rowOff>
    </xdr:from>
    <xdr:to>
      <xdr:col>67</xdr:col>
      <xdr:colOff>101600</xdr:colOff>
      <xdr:row>39</xdr:row>
      <xdr:rowOff>81115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72242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5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24843</xdr:rowOff>
    </xdr:from>
    <xdr:to>
      <xdr:col>85</xdr:col>
      <xdr:colOff>127000</xdr:colOff>
      <xdr:row>77</xdr:row>
      <xdr:rowOff>109778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055043"/>
          <a:ext cx="838200" cy="25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24843</xdr:rowOff>
    </xdr:from>
    <xdr:to>
      <xdr:col>81</xdr:col>
      <xdr:colOff>50800</xdr:colOff>
      <xdr:row>77</xdr:row>
      <xdr:rowOff>87833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055043"/>
          <a:ext cx="889000" cy="23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87833</xdr:rowOff>
    </xdr:from>
    <xdr:to>
      <xdr:col>76</xdr:col>
      <xdr:colOff>114300</xdr:colOff>
      <xdr:row>77</xdr:row>
      <xdr:rowOff>107237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89483"/>
          <a:ext cx="889000" cy="1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107237</xdr:rowOff>
    </xdr:from>
    <xdr:to>
      <xdr:col>71</xdr:col>
      <xdr:colOff>177800</xdr:colOff>
      <xdr:row>77</xdr:row>
      <xdr:rowOff>133899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308887"/>
          <a:ext cx="889000" cy="2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58978</xdr:rowOff>
    </xdr:from>
    <xdr:to>
      <xdr:col>85</xdr:col>
      <xdr:colOff>177800</xdr:colOff>
      <xdr:row>77</xdr:row>
      <xdr:rowOff>160578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81855</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1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145493</xdr:rowOff>
    </xdr:from>
    <xdr:to>
      <xdr:col>81</xdr:col>
      <xdr:colOff>101600</xdr:colOff>
      <xdr:row>76</xdr:row>
      <xdr:rowOff>75643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0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92170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77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37033</xdr:rowOff>
    </xdr:from>
    <xdr:to>
      <xdr:col>76</xdr:col>
      <xdr:colOff>165100</xdr:colOff>
      <xdr:row>77</xdr:row>
      <xdr:rowOff>138633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155160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01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56437</xdr:rowOff>
    </xdr:from>
    <xdr:to>
      <xdr:col>72</xdr:col>
      <xdr:colOff>38100</xdr:colOff>
      <xdr:row>77</xdr:row>
      <xdr:rowOff>158037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3114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03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83099</xdr:rowOff>
    </xdr:from>
    <xdr:to>
      <xdr:col>67</xdr:col>
      <xdr:colOff>101600</xdr:colOff>
      <xdr:row>78</xdr:row>
      <xdr:rowOff>13249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29776</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05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38405</xdr:rowOff>
    </xdr:from>
    <xdr:to>
      <xdr:col>85</xdr:col>
      <xdr:colOff>127000</xdr:colOff>
      <xdr:row>99</xdr:row>
      <xdr:rowOff>39001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7011955"/>
          <a:ext cx="8382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39001</xdr:rowOff>
    </xdr:from>
    <xdr:to>
      <xdr:col>81</xdr:col>
      <xdr:colOff>50800</xdr:colOff>
      <xdr:row>99</xdr:row>
      <xdr:rowOff>41735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7012551"/>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41735</xdr:rowOff>
    </xdr:from>
    <xdr:to>
      <xdr:col>76</xdr:col>
      <xdr:colOff>114300</xdr:colOff>
      <xdr:row>99</xdr:row>
      <xdr:rowOff>42208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7015285"/>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39300</xdr:rowOff>
    </xdr:from>
    <xdr:to>
      <xdr:col>71</xdr:col>
      <xdr:colOff>177800</xdr:colOff>
      <xdr:row>99</xdr:row>
      <xdr:rowOff>42208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7012850"/>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159055</xdr:rowOff>
    </xdr:from>
    <xdr:to>
      <xdr:col>85</xdr:col>
      <xdr:colOff>177800</xdr:colOff>
      <xdr:row>99</xdr:row>
      <xdr:rowOff>89205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159651</xdr:rowOff>
    </xdr:from>
    <xdr:to>
      <xdr:col>81</xdr:col>
      <xdr:colOff>101600</xdr:colOff>
      <xdr:row>99</xdr:row>
      <xdr:rowOff>89801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6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80928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5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162385</xdr:rowOff>
    </xdr:from>
    <xdr:to>
      <xdr:col>76</xdr:col>
      <xdr:colOff>165100</xdr:colOff>
      <xdr:row>99</xdr:row>
      <xdr:rowOff>92535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83662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5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162858</xdr:rowOff>
    </xdr:from>
    <xdr:to>
      <xdr:col>72</xdr:col>
      <xdr:colOff>38100</xdr:colOff>
      <xdr:row>99</xdr:row>
      <xdr:rowOff>93008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84135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5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159950</xdr:rowOff>
    </xdr:from>
    <xdr:to>
      <xdr:col>67</xdr:col>
      <xdr:colOff>101600</xdr:colOff>
      <xdr:row>99</xdr:row>
      <xdr:rowOff>90100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81227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109077</xdr:rowOff>
    </xdr:from>
    <xdr:to>
      <xdr:col>116</xdr:col>
      <xdr:colOff>63500</xdr:colOff>
      <xdr:row>58</xdr:row>
      <xdr:rowOff>109562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53177"/>
          <a:ext cx="8382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109562</xdr:rowOff>
    </xdr:from>
    <xdr:to>
      <xdr:col>111</xdr:col>
      <xdr:colOff>177800</xdr:colOff>
      <xdr:row>58</xdr:row>
      <xdr:rowOff>110202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53662"/>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110202</xdr:rowOff>
    </xdr:from>
    <xdr:to>
      <xdr:col>107</xdr:col>
      <xdr:colOff>50800</xdr:colOff>
      <xdr:row>58</xdr:row>
      <xdr:rowOff>111061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54302"/>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111061</xdr:rowOff>
    </xdr:from>
    <xdr:to>
      <xdr:col>102</xdr:col>
      <xdr:colOff>114300</xdr:colOff>
      <xdr:row>58</xdr:row>
      <xdr:rowOff>111532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55161"/>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58277</xdr:rowOff>
    </xdr:from>
    <xdr:to>
      <xdr:col>116</xdr:col>
      <xdr:colOff>114300</xdr:colOff>
      <xdr:row>58</xdr:row>
      <xdr:rowOff>159877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58762</xdr:rowOff>
    </xdr:from>
    <xdr:to>
      <xdr:col>112</xdr:col>
      <xdr:colOff>38100</xdr:colOff>
      <xdr:row>58</xdr:row>
      <xdr:rowOff>160362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0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151489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09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59402</xdr:rowOff>
    </xdr:from>
    <xdr:to>
      <xdr:col>107</xdr:col>
      <xdr:colOff>101600</xdr:colOff>
      <xdr:row>58</xdr:row>
      <xdr:rowOff>161002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152129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09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60261</xdr:rowOff>
    </xdr:from>
    <xdr:to>
      <xdr:col>102</xdr:col>
      <xdr:colOff>165100</xdr:colOff>
      <xdr:row>58</xdr:row>
      <xdr:rowOff>161861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152988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60732</xdr:rowOff>
    </xdr:from>
    <xdr:to>
      <xdr:col>98</xdr:col>
      <xdr:colOff>38100</xdr:colOff>
      <xdr:row>58</xdr:row>
      <xdr:rowOff>162332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153459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9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115579</xdr:rowOff>
    </xdr:from>
    <xdr:to>
      <xdr:col>116</xdr:col>
      <xdr:colOff>63500</xdr:colOff>
      <xdr:row>76</xdr:row>
      <xdr:rowOff>119565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145779"/>
          <a:ext cx="8382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115579</xdr:rowOff>
    </xdr:from>
    <xdr:to>
      <xdr:col>111</xdr:col>
      <xdr:colOff>177800</xdr:colOff>
      <xdr:row>76</xdr:row>
      <xdr:rowOff>123706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45779"/>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91991</xdr:rowOff>
    </xdr:from>
    <xdr:to>
      <xdr:col>107</xdr:col>
      <xdr:colOff>50800</xdr:colOff>
      <xdr:row>76</xdr:row>
      <xdr:rowOff>123706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122191"/>
          <a:ext cx="889000" cy="3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76862</xdr:rowOff>
    </xdr:from>
    <xdr:to>
      <xdr:col>102</xdr:col>
      <xdr:colOff>114300</xdr:colOff>
      <xdr:row>76</xdr:row>
      <xdr:rowOff>91991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07062"/>
          <a:ext cx="889000" cy="1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68765</xdr:rowOff>
    </xdr:from>
    <xdr:to>
      <xdr:col>116</xdr:col>
      <xdr:colOff>114300</xdr:colOff>
      <xdr:row>76</xdr:row>
      <xdr:rowOff>170365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91641</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5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64779</xdr:rowOff>
    </xdr:from>
    <xdr:to>
      <xdr:col>112</xdr:col>
      <xdr:colOff>38100</xdr:colOff>
      <xdr:row>76</xdr:row>
      <xdr:rowOff>166379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11456</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87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72906</xdr:rowOff>
    </xdr:from>
    <xdr:to>
      <xdr:col>107</xdr:col>
      <xdr:colOff>101600</xdr:colOff>
      <xdr:row>77</xdr:row>
      <xdr:rowOff>3056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19583</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8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41191</xdr:rowOff>
    </xdr:from>
    <xdr:to>
      <xdr:col>102</xdr:col>
      <xdr:colOff>165100</xdr:colOff>
      <xdr:row>76</xdr:row>
      <xdr:rowOff>142791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7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159318</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84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26062</xdr:rowOff>
    </xdr:from>
    <xdr:to>
      <xdr:col>98</xdr:col>
      <xdr:colOff>38100</xdr:colOff>
      <xdr:row>76</xdr:row>
      <xdr:rowOff>127662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144189</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8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人口の減少により、年々、住民一人当たりのコストが伸びているのが現状にある。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に、公債費については、近年の大型事業の実施による地方債の発行により、類似団体平均を上回っているが、令和元年度に、減債基金の繰入による起債の繰上償還を一部行っているため、住民一人当たりのコストが前年度より</a:t>
          </a:r>
          <a:r>
            <a:rPr kumimoji="1" lang="en-US" altLang="ja-JP" sz="1100" b="0" i="0" baseline="0">
              <a:solidFill>
                <a:schemeClr val="dk1"/>
              </a:solidFill>
              <a:effectLst/>
              <a:latin typeface="+mn-lt"/>
              <a:ea typeface="+mn-ea"/>
              <a:cs typeface="+mn-cs"/>
            </a:rPr>
            <a:t>157,016</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住民一人当たりのコストが前年度より</a:t>
          </a:r>
          <a:r>
            <a:rPr kumimoji="1" lang="en-US" altLang="ja-JP" sz="1100" b="0" i="0" baseline="0">
              <a:solidFill>
                <a:schemeClr val="dk1"/>
              </a:solidFill>
              <a:effectLst/>
              <a:latin typeface="+mn-lt"/>
              <a:ea typeface="+mn-ea"/>
              <a:cs typeface="+mn-cs"/>
            </a:rPr>
            <a:t>4,190</a:t>
          </a:r>
          <a:r>
            <a:rPr kumimoji="1" lang="ja-JP" altLang="ja-JP" sz="1100" b="0" i="0" baseline="0">
              <a:solidFill>
                <a:schemeClr val="dk1"/>
              </a:solidFill>
              <a:effectLst/>
              <a:latin typeface="+mn-lt"/>
              <a:ea typeface="+mn-ea"/>
              <a:cs typeface="+mn-cs"/>
            </a:rPr>
            <a:t>円増加しており、</a:t>
          </a:r>
          <a:r>
            <a:rPr kumimoji="1" lang="ja-JP" altLang="en-US" sz="1100" b="0" i="0" baseline="0">
              <a:solidFill>
                <a:schemeClr val="dk1"/>
              </a:solidFill>
              <a:effectLst/>
              <a:latin typeface="+mn-lt"/>
              <a:ea typeface="+mn-ea"/>
              <a:cs typeface="+mn-cs"/>
            </a:rPr>
            <a:t>普通建設事業費についても、コミュニティセンター建設事業、役場庁舎耐震改修事業等の実施により</a:t>
          </a:r>
          <a:r>
            <a:rPr kumimoji="1" lang="ja-JP" altLang="ja-JP" sz="1100" b="0" i="0" baseline="0">
              <a:solidFill>
                <a:schemeClr val="dk1"/>
              </a:solidFill>
              <a:effectLst/>
              <a:latin typeface="+mn-lt"/>
              <a:ea typeface="+mn-ea"/>
              <a:cs typeface="+mn-cs"/>
            </a:rPr>
            <a:t>前年度</a:t>
          </a:r>
          <a:r>
            <a:rPr kumimoji="1" lang="ja-JP" altLang="en-US" sz="1100" b="0" i="0" baseline="0">
              <a:solidFill>
                <a:schemeClr val="dk1"/>
              </a:solidFill>
              <a:effectLst/>
              <a:latin typeface="+mn-lt"/>
              <a:ea typeface="+mn-ea"/>
              <a:cs typeface="+mn-cs"/>
            </a:rPr>
            <a:t>から大きく増加</a:t>
          </a:r>
          <a:r>
            <a:rPr kumimoji="1" lang="ja-JP" altLang="ja-JP" sz="1100" b="0" i="0" baseline="0">
              <a:solidFill>
                <a:schemeClr val="dk1"/>
              </a:solidFill>
              <a:effectLst/>
              <a:latin typeface="+mn-lt"/>
              <a:ea typeface="+mn-ea"/>
              <a:cs typeface="+mn-cs"/>
            </a:rPr>
            <a:t>し、類似団体平均を上回っている状況にある。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らのことから、コスト抑制には真に必要な事業、緊急を要する事業を峻別し、事務事業の「選択と集中」に取り組み、「公共施設等総合管理計画」などに基づいた計画的な事業実施を進め、今後も本町財政の健全性に努めていくもの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2,986
2,959
454.60
6,245,630
6,075,283
53,466
2,739,211
5,369,013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89160</xdr:rowOff>
    </xdr:from>
    <xdr:to>
      <xdr:col>24</xdr:col>
      <xdr:colOff>63500</xdr:colOff>
      <xdr:row>37</xdr:row>
      <xdr:rowOff>96171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32810"/>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96057</xdr:rowOff>
    </xdr:from>
    <xdr:to>
      <xdr:col>19</xdr:col>
      <xdr:colOff>177800</xdr:colOff>
      <xdr:row>37</xdr:row>
      <xdr:rowOff>96171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3970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96057</xdr:rowOff>
    </xdr:from>
    <xdr:to>
      <xdr:col>15</xdr:col>
      <xdr:colOff>50800</xdr:colOff>
      <xdr:row>37</xdr:row>
      <xdr:rowOff>100590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39707"/>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83083</xdr:rowOff>
    </xdr:from>
    <xdr:to>
      <xdr:col>10</xdr:col>
      <xdr:colOff>114300</xdr:colOff>
      <xdr:row>37</xdr:row>
      <xdr:rowOff>100590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26733"/>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38360</xdr:rowOff>
    </xdr:from>
    <xdr:to>
      <xdr:col>24</xdr:col>
      <xdr:colOff>114300</xdr:colOff>
      <xdr:row>37</xdr:row>
      <xdr:rowOff>139960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16787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45371</xdr:rowOff>
    </xdr:from>
    <xdr:to>
      <xdr:col>20</xdr:col>
      <xdr:colOff>38100</xdr:colOff>
      <xdr:row>37</xdr:row>
      <xdr:rowOff>146971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138098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45257</xdr:rowOff>
    </xdr:from>
    <xdr:to>
      <xdr:col>15</xdr:col>
      <xdr:colOff>101600</xdr:colOff>
      <xdr:row>37</xdr:row>
      <xdr:rowOff>146857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137983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49790</xdr:rowOff>
    </xdr:from>
    <xdr:to>
      <xdr:col>10</xdr:col>
      <xdr:colOff>165100</xdr:colOff>
      <xdr:row>37</xdr:row>
      <xdr:rowOff>151390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142517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32283</xdr:rowOff>
    </xdr:from>
    <xdr:to>
      <xdr:col>6</xdr:col>
      <xdr:colOff>38100</xdr:colOff>
      <xdr:row>37</xdr:row>
      <xdr:rowOff>133883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125010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166918</xdr:rowOff>
    </xdr:from>
    <xdr:to>
      <xdr:col>24</xdr:col>
      <xdr:colOff>63500</xdr:colOff>
      <xdr:row>58</xdr:row>
      <xdr:rowOff>58758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68118"/>
          <a:ext cx="838200" cy="23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57926</xdr:rowOff>
    </xdr:from>
    <xdr:to>
      <xdr:col>19</xdr:col>
      <xdr:colOff>177800</xdr:colOff>
      <xdr:row>58</xdr:row>
      <xdr:rowOff>58758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02026"/>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57926</xdr:rowOff>
    </xdr:from>
    <xdr:to>
      <xdr:col>15</xdr:col>
      <xdr:colOff>50800</xdr:colOff>
      <xdr:row>58</xdr:row>
      <xdr:rowOff>60582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2026"/>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60582</xdr:rowOff>
    </xdr:from>
    <xdr:to>
      <xdr:col>10</xdr:col>
      <xdr:colOff>114300</xdr:colOff>
      <xdr:row>58</xdr:row>
      <xdr:rowOff>66923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04682"/>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116118</xdr:rowOff>
    </xdr:from>
    <xdr:to>
      <xdr:col>24</xdr:col>
      <xdr:colOff>114300</xdr:colOff>
      <xdr:row>57</xdr:row>
      <xdr:rowOff>46268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138995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6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7958</xdr:rowOff>
    </xdr:from>
    <xdr:to>
      <xdr:col>20</xdr:col>
      <xdr:colOff>38100</xdr:colOff>
      <xdr:row>58</xdr:row>
      <xdr:rowOff>109558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100685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7126</xdr:rowOff>
    </xdr:from>
    <xdr:to>
      <xdr:col>15</xdr:col>
      <xdr:colOff>101600</xdr:colOff>
      <xdr:row>58</xdr:row>
      <xdr:rowOff>108726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99853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9782</xdr:rowOff>
    </xdr:from>
    <xdr:to>
      <xdr:col>10</xdr:col>
      <xdr:colOff>165100</xdr:colOff>
      <xdr:row>58</xdr:row>
      <xdr:rowOff>111382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102509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16123</xdr:rowOff>
    </xdr:from>
    <xdr:to>
      <xdr:col>6</xdr:col>
      <xdr:colOff>38100</xdr:colOff>
      <xdr:row>58</xdr:row>
      <xdr:rowOff>117723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108850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8741</xdr:rowOff>
    </xdr:from>
    <xdr:to>
      <xdr:col>24</xdr:col>
      <xdr:colOff>63500</xdr:colOff>
      <xdr:row>77</xdr:row>
      <xdr:rowOff>10278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210391"/>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132461</xdr:rowOff>
    </xdr:from>
    <xdr:to>
      <xdr:col>19</xdr:col>
      <xdr:colOff>177800</xdr:colOff>
      <xdr:row>77</xdr:row>
      <xdr:rowOff>8741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991211"/>
          <a:ext cx="889000" cy="2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132461</xdr:rowOff>
    </xdr:from>
    <xdr:to>
      <xdr:col>15</xdr:col>
      <xdr:colOff>50800</xdr:colOff>
      <xdr:row>77</xdr:row>
      <xdr:rowOff>13461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91211"/>
          <a:ext cx="889000" cy="2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17751</xdr:rowOff>
    </xdr:from>
    <xdr:to>
      <xdr:col>10</xdr:col>
      <xdr:colOff>114300</xdr:colOff>
      <xdr:row>77</xdr:row>
      <xdr:rowOff>13461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047951"/>
          <a:ext cx="889000" cy="16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130928</xdr:rowOff>
    </xdr:from>
    <xdr:to>
      <xdr:col>24</xdr:col>
      <xdr:colOff>114300</xdr:colOff>
      <xdr:row>77</xdr:row>
      <xdr:rowOff>61078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6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109355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129391</xdr:rowOff>
    </xdr:from>
    <xdr:to>
      <xdr:col>20</xdr:col>
      <xdr:colOff>38100</xdr:colOff>
      <xdr:row>77</xdr:row>
      <xdr:rowOff>59541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50668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5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81661</xdr:rowOff>
    </xdr:from>
    <xdr:to>
      <xdr:col>15</xdr:col>
      <xdr:colOff>101600</xdr:colOff>
      <xdr:row>76</xdr:row>
      <xdr:rowOff>11810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40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28338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134111</xdr:rowOff>
    </xdr:from>
    <xdr:to>
      <xdr:col>10</xdr:col>
      <xdr:colOff>165100</xdr:colOff>
      <xdr:row>77</xdr:row>
      <xdr:rowOff>64261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55388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138402</xdr:rowOff>
    </xdr:from>
    <xdr:to>
      <xdr:col>6</xdr:col>
      <xdr:colOff>38100</xdr:colOff>
      <xdr:row>76</xdr:row>
      <xdr:rowOff>68551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9971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85079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7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62009</xdr:rowOff>
    </xdr:from>
    <xdr:to>
      <xdr:col>24</xdr:col>
      <xdr:colOff>63500</xdr:colOff>
      <xdr:row>97</xdr:row>
      <xdr:rowOff>88495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92659"/>
          <a:ext cx="838200" cy="2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88495</xdr:rowOff>
    </xdr:from>
    <xdr:to>
      <xdr:col>19</xdr:col>
      <xdr:colOff>177800</xdr:colOff>
      <xdr:row>97</xdr:row>
      <xdr:rowOff>118236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19145"/>
          <a:ext cx="889000" cy="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87593</xdr:rowOff>
    </xdr:from>
    <xdr:to>
      <xdr:col>15</xdr:col>
      <xdr:colOff>50800</xdr:colOff>
      <xdr:row>97</xdr:row>
      <xdr:rowOff>118236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18243"/>
          <a:ext cx="889000" cy="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37072</xdr:rowOff>
    </xdr:from>
    <xdr:to>
      <xdr:col>10</xdr:col>
      <xdr:colOff>114300</xdr:colOff>
      <xdr:row>97</xdr:row>
      <xdr:rowOff>87593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6772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11209</xdr:rowOff>
    </xdr:from>
    <xdr:to>
      <xdr:col>24</xdr:col>
      <xdr:colOff>114300</xdr:colOff>
      <xdr:row>97</xdr:row>
      <xdr:rowOff>112809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161086</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2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37695</xdr:rowOff>
    </xdr:from>
    <xdr:to>
      <xdr:col>20</xdr:col>
      <xdr:colOff>38100</xdr:colOff>
      <xdr:row>97</xdr:row>
      <xdr:rowOff>139295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130422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67436</xdr:rowOff>
    </xdr:from>
    <xdr:to>
      <xdr:col>15</xdr:col>
      <xdr:colOff>101600</xdr:colOff>
      <xdr:row>97</xdr:row>
      <xdr:rowOff>169036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160163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36793</xdr:rowOff>
    </xdr:from>
    <xdr:to>
      <xdr:col>10</xdr:col>
      <xdr:colOff>165100</xdr:colOff>
      <xdr:row>97</xdr:row>
      <xdr:rowOff>138393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129520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157722</xdr:rowOff>
    </xdr:from>
    <xdr:to>
      <xdr:col>6</xdr:col>
      <xdr:colOff>38100</xdr:colOff>
      <xdr:row>97</xdr:row>
      <xdr:rowOff>87872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104399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9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6007</xdr:rowOff>
    </xdr:from>
    <xdr:to>
      <xdr:col>55</xdr:col>
      <xdr:colOff>0</xdr:colOff>
      <xdr:row>39</xdr:row>
      <xdr:rowOff>22447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92557"/>
          <a:ext cx="8382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6007</xdr:rowOff>
    </xdr:from>
    <xdr:to>
      <xdr:col>50</xdr:col>
      <xdr:colOff>114300</xdr:colOff>
      <xdr:row>39</xdr:row>
      <xdr:rowOff>40831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92557"/>
          <a:ext cx="8890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40831</xdr:rowOff>
    </xdr:from>
    <xdr:to>
      <xdr:col>45</xdr:col>
      <xdr:colOff>177800</xdr:colOff>
      <xdr:row>39</xdr:row>
      <xdr:rowOff>40983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2738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40925</xdr:rowOff>
    </xdr:from>
    <xdr:to>
      <xdr:col>41</xdr:col>
      <xdr:colOff>50800</xdr:colOff>
      <xdr:row>39</xdr:row>
      <xdr:rowOff>40983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27475"/>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143097</xdr:rowOff>
    </xdr:from>
    <xdr:to>
      <xdr:col>55</xdr:col>
      <xdr:colOff>50800</xdr:colOff>
      <xdr:row>39</xdr:row>
      <xdr:rowOff>73247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102474</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4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126657</xdr:rowOff>
    </xdr:from>
    <xdr:to>
      <xdr:col>50</xdr:col>
      <xdr:colOff>165100</xdr:colOff>
      <xdr:row>39</xdr:row>
      <xdr:rowOff>56807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4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73334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1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161481</xdr:rowOff>
    </xdr:from>
    <xdr:to>
      <xdr:col>46</xdr:col>
      <xdr:colOff>38100</xdr:colOff>
      <xdr:row>39</xdr:row>
      <xdr:rowOff>91631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82758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161633</xdr:rowOff>
    </xdr:from>
    <xdr:to>
      <xdr:col>41</xdr:col>
      <xdr:colOff>101600</xdr:colOff>
      <xdr:row>39</xdr:row>
      <xdr:rowOff>91783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82910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6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161575</xdr:rowOff>
    </xdr:from>
    <xdr:to>
      <xdr:col>36</xdr:col>
      <xdr:colOff>165100</xdr:colOff>
      <xdr:row>39</xdr:row>
      <xdr:rowOff>91725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82852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31001</xdr:rowOff>
    </xdr:from>
    <xdr:to>
      <xdr:col>55</xdr:col>
      <xdr:colOff>0</xdr:colOff>
      <xdr:row>58</xdr:row>
      <xdr:rowOff>67194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75101"/>
          <a:ext cx="838200" cy="3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47506</xdr:rowOff>
    </xdr:from>
    <xdr:to>
      <xdr:col>50</xdr:col>
      <xdr:colOff>114300</xdr:colOff>
      <xdr:row>58</xdr:row>
      <xdr:rowOff>67194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91606"/>
          <a:ext cx="889000" cy="1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50480</xdr:rowOff>
    </xdr:from>
    <xdr:to>
      <xdr:col>45</xdr:col>
      <xdr:colOff>177800</xdr:colOff>
      <xdr:row>58</xdr:row>
      <xdr:rowOff>47506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23130"/>
          <a:ext cx="889000" cy="16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50480</xdr:rowOff>
    </xdr:from>
    <xdr:to>
      <xdr:col>41</xdr:col>
      <xdr:colOff>50800</xdr:colOff>
      <xdr:row>57</xdr:row>
      <xdr:rowOff>88326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823130"/>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151651</xdr:rowOff>
    </xdr:from>
    <xdr:to>
      <xdr:col>55</xdr:col>
      <xdr:colOff>50800</xdr:colOff>
      <xdr:row>58</xdr:row>
      <xdr:rowOff>81801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111028</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1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16394</xdr:rowOff>
    </xdr:from>
    <xdr:to>
      <xdr:col>50</xdr:col>
      <xdr:colOff>165100</xdr:colOff>
      <xdr:row>58</xdr:row>
      <xdr:rowOff>117994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134521</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3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168156</xdr:rowOff>
    </xdr:from>
    <xdr:to>
      <xdr:col>46</xdr:col>
      <xdr:colOff>38100</xdr:colOff>
      <xdr:row>58</xdr:row>
      <xdr:rowOff>98306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114833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1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171130</xdr:rowOff>
    </xdr:from>
    <xdr:to>
      <xdr:col>41</xdr:col>
      <xdr:colOff>101600</xdr:colOff>
      <xdr:row>57</xdr:row>
      <xdr:rowOff>101280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117807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5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37526</xdr:rowOff>
    </xdr:from>
    <xdr:to>
      <xdr:col>36</xdr:col>
      <xdr:colOff>165100</xdr:colOff>
      <xdr:row>57</xdr:row>
      <xdr:rowOff>139126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155653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58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151189</xdr:rowOff>
    </xdr:from>
    <xdr:to>
      <xdr:col>55</xdr:col>
      <xdr:colOff>0</xdr:colOff>
      <xdr:row>78</xdr:row>
      <xdr:rowOff>83987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52839"/>
          <a:ext cx="838200" cy="10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83987</xdr:rowOff>
    </xdr:from>
    <xdr:to>
      <xdr:col>50</xdr:col>
      <xdr:colOff>114300</xdr:colOff>
      <xdr:row>78</xdr:row>
      <xdr:rowOff>92534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57087"/>
          <a:ext cx="889000" cy="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92534</xdr:rowOff>
    </xdr:from>
    <xdr:to>
      <xdr:col>45</xdr:col>
      <xdr:colOff>177800</xdr:colOff>
      <xdr:row>78</xdr:row>
      <xdr:rowOff>110351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65634"/>
          <a:ext cx="8890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94689</xdr:rowOff>
    </xdr:from>
    <xdr:to>
      <xdr:col>41</xdr:col>
      <xdr:colOff>50800</xdr:colOff>
      <xdr:row>78</xdr:row>
      <xdr:rowOff>110351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67789"/>
          <a:ext cx="889000" cy="1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100389</xdr:rowOff>
    </xdr:from>
    <xdr:to>
      <xdr:col>55</xdr:col>
      <xdr:colOff>50800</xdr:colOff>
      <xdr:row>78</xdr:row>
      <xdr:rowOff>30539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123266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5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33187</xdr:rowOff>
    </xdr:from>
    <xdr:to>
      <xdr:col>50</xdr:col>
      <xdr:colOff>165100</xdr:colOff>
      <xdr:row>78</xdr:row>
      <xdr:rowOff>134787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151314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8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41734</xdr:rowOff>
    </xdr:from>
    <xdr:to>
      <xdr:col>46</xdr:col>
      <xdr:colOff>38100</xdr:colOff>
      <xdr:row>78</xdr:row>
      <xdr:rowOff>143334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159861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59551</xdr:rowOff>
    </xdr:from>
    <xdr:to>
      <xdr:col>41</xdr:col>
      <xdr:colOff>101600</xdr:colOff>
      <xdr:row>78</xdr:row>
      <xdr:rowOff>161151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6228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0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43889</xdr:rowOff>
    </xdr:from>
    <xdr:to>
      <xdr:col>36</xdr:col>
      <xdr:colOff>165100</xdr:colOff>
      <xdr:row>78</xdr:row>
      <xdr:rowOff>145489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162016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9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135041</xdr:rowOff>
    </xdr:from>
    <xdr:to>
      <xdr:col>55</xdr:col>
      <xdr:colOff>0</xdr:colOff>
      <xdr:row>98</xdr:row>
      <xdr:rowOff>11671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765691"/>
          <a:ext cx="838200" cy="4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161058</xdr:rowOff>
    </xdr:from>
    <xdr:to>
      <xdr:col>50</xdr:col>
      <xdr:colOff>114300</xdr:colOff>
      <xdr:row>98</xdr:row>
      <xdr:rowOff>11671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91708"/>
          <a:ext cx="889000" cy="2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161058</xdr:rowOff>
    </xdr:from>
    <xdr:to>
      <xdr:col>45</xdr:col>
      <xdr:colOff>177800</xdr:colOff>
      <xdr:row>98</xdr:row>
      <xdr:rowOff>12362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91708"/>
          <a:ext cx="889000" cy="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170645</xdr:rowOff>
    </xdr:from>
    <xdr:to>
      <xdr:col>41</xdr:col>
      <xdr:colOff>50800</xdr:colOff>
      <xdr:row>98</xdr:row>
      <xdr:rowOff>12362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801295"/>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84241</xdr:rowOff>
    </xdr:from>
    <xdr:to>
      <xdr:col>55</xdr:col>
      <xdr:colOff>50800</xdr:colOff>
      <xdr:row>98</xdr:row>
      <xdr:rowOff>14391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107118</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132321</xdr:rowOff>
    </xdr:from>
    <xdr:to>
      <xdr:col>50</xdr:col>
      <xdr:colOff>165100</xdr:colOff>
      <xdr:row>98</xdr:row>
      <xdr:rowOff>62471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78998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110258</xdr:rowOff>
    </xdr:from>
    <xdr:to>
      <xdr:col>46</xdr:col>
      <xdr:colOff>38100</xdr:colOff>
      <xdr:row>98</xdr:row>
      <xdr:rowOff>40408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56935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1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133012</xdr:rowOff>
    </xdr:from>
    <xdr:to>
      <xdr:col>41</xdr:col>
      <xdr:colOff>101600</xdr:colOff>
      <xdr:row>98</xdr:row>
      <xdr:rowOff>63162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79689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3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119845</xdr:rowOff>
    </xdr:from>
    <xdr:to>
      <xdr:col>36</xdr:col>
      <xdr:colOff>165100</xdr:colOff>
      <xdr:row>98</xdr:row>
      <xdr:rowOff>49995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66522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2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144245</xdr:rowOff>
    </xdr:from>
    <xdr:to>
      <xdr:col>85</xdr:col>
      <xdr:colOff>127000</xdr:colOff>
      <xdr:row>38</xdr:row>
      <xdr:rowOff>13871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87895"/>
          <a:ext cx="838200" cy="4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142047</xdr:rowOff>
    </xdr:from>
    <xdr:to>
      <xdr:col>81</xdr:col>
      <xdr:colOff>50800</xdr:colOff>
      <xdr:row>38</xdr:row>
      <xdr:rowOff>13871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85697"/>
          <a:ext cx="8890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142047</xdr:rowOff>
    </xdr:from>
    <xdr:to>
      <xdr:col>76</xdr:col>
      <xdr:colOff>114300</xdr:colOff>
      <xdr:row>38</xdr:row>
      <xdr:rowOff>21887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85697"/>
          <a:ext cx="889000" cy="5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2498</xdr:rowOff>
    </xdr:from>
    <xdr:to>
      <xdr:col>71</xdr:col>
      <xdr:colOff>177800</xdr:colOff>
      <xdr:row>38</xdr:row>
      <xdr:rowOff>21887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17598"/>
          <a:ext cx="889000" cy="1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93445</xdr:rowOff>
    </xdr:from>
    <xdr:to>
      <xdr:col>85</xdr:col>
      <xdr:colOff>177800</xdr:colOff>
      <xdr:row>38</xdr:row>
      <xdr:rowOff>23595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71872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1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134521</xdr:rowOff>
    </xdr:from>
    <xdr:to>
      <xdr:col>81</xdr:col>
      <xdr:colOff>101600</xdr:colOff>
      <xdr:row>38</xdr:row>
      <xdr:rowOff>64670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781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81198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5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91247</xdr:rowOff>
    </xdr:from>
    <xdr:to>
      <xdr:col>76</xdr:col>
      <xdr:colOff>165100</xdr:colOff>
      <xdr:row>38</xdr:row>
      <xdr:rowOff>21397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37924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142537</xdr:rowOff>
    </xdr:from>
    <xdr:to>
      <xdr:col>72</xdr:col>
      <xdr:colOff>38100</xdr:colOff>
      <xdr:row>38</xdr:row>
      <xdr:rowOff>72687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89214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123148</xdr:rowOff>
    </xdr:from>
    <xdr:to>
      <xdr:col>67</xdr:col>
      <xdr:colOff>101600</xdr:colOff>
      <xdr:row>38</xdr:row>
      <xdr:rowOff>53298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69825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4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111619</xdr:rowOff>
    </xdr:from>
    <xdr:to>
      <xdr:col>85</xdr:col>
      <xdr:colOff>127000</xdr:colOff>
      <xdr:row>58</xdr:row>
      <xdr:rowOff>717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884269"/>
          <a:ext cx="838200" cy="6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717</xdr:rowOff>
    </xdr:from>
    <xdr:to>
      <xdr:col>81</xdr:col>
      <xdr:colOff>50800</xdr:colOff>
      <xdr:row>58</xdr:row>
      <xdr:rowOff>13492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44817"/>
          <a:ext cx="889000" cy="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68352</xdr:rowOff>
    </xdr:from>
    <xdr:to>
      <xdr:col>76</xdr:col>
      <xdr:colOff>114300</xdr:colOff>
      <xdr:row>58</xdr:row>
      <xdr:rowOff>13492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841002"/>
          <a:ext cx="889000" cy="1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46073</xdr:rowOff>
    </xdr:from>
    <xdr:to>
      <xdr:col>71</xdr:col>
      <xdr:colOff>177800</xdr:colOff>
      <xdr:row>57</xdr:row>
      <xdr:rowOff>68352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475823"/>
          <a:ext cx="889000" cy="36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60819</xdr:rowOff>
    </xdr:from>
    <xdr:to>
      <xdr:col>85</xdr:col>
      <xdr:colOff>177800</xdr:colOff>
      <xdr:row>57</xdr:row>
      <xdr:rowOff>162419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3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83696</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8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121367</xdr:rowOff>
    </xdr:from>
    <xdr:to>
      <xdr:col>81</xdr:col>
      <xdr:colOff>101600</xdr:colOff>
      <xdr:row>58</xdr:row>
      <xdr:rowOff>51517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9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42644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98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134142</xdr:rowOff>
    </xdr:from>
    <xdr:to>
      <xdr:col>76</xdr:col>
      <xdr:colOff>165100</xdr:colOff>
      <xdr:row>58</xdr:row>
      <xdr:rowOff>64292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0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55419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9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17552</xdr:rowOff>
    </xdr:from>
    <xdr:to>
      <xdr:col>72</xdr:col>
      <xdr:colOff>38100</xdr:colOff>
      <xdr:row>57</xdr:row>
      <xdr:rowOff>119152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9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135679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56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166723</xdr:rowOff>
    </xdr:from>
    <xdr:to>
      <xdr:col>67</xdr:col>
      <xdr:colOff>101600</xdr:colOff>
      <xdr:row>55</xdr:row>
      <xdr:rowOff>96873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113400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20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44424</xdr:rowOff>
    </xdr:from>
    <xdr:to>
      <xdr:col>85</xdr:col>
      <xdr:colOff>127000</xdr:colOff>
      <xdr:row>79</xdr:row>
      <xdr:rowOff>44444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8974"/>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19362</xdr:rowOff>
    </xdr:from>
    <xdr:to>
      <xdr:col>81</xdr:col>
      <xdr:colOff>50800</xdr:colOff>
      <xdr:row>79</xdr:row>
      <xdr:rowOff>44424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63912"/>
          <a:ext cx="8890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18433</xdr:rowOff>
    </xdr:from>
    <xdr:to>
      <xdr:col>76</xdr:col>
      <xdr:colOff>114300</xdr:colOff>
      <xdr:row>79</xdr:row>
      <xdr:rowOff>19362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62983"/>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18433</xdr:rowOff>
    </xdr:from>
    <xdr:to>
      <xdr:col>71</xdr:col>
      <xdr:colOff>177800</xdr:colOff>
      <xdr:row>79</xdr:row>
      <xdr:rowOff>30314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62983"/>
          <a:ext cx="8890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165094</xdr:rowOff>
    </xdr:from>
    <xdr:to>
      <xdr:col>85</xdr:col>
      <xdr:colOff>177800</xdr:colOff>
      <xdr:row>79</xdr:row>
      <xdr:rowOff>95244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165074</xdr:rowOff>
    </xdr:from>
    <xdr:to>
      <xdr:col>81</xdr:col>
      <xdr:colOff>101600</xdr:colOff>
      <xdr:row>79</xdr:row>
      <xdr:rowOff>95224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86351</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24333" y="13630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140012</xdr:rowOff>
    </xdr:from>
    <xdr:to>
      <xdr:col>76</xdr:col>
      <xdr:colOff>165100</xdr:colOff>
      <xdr:row>79</xdr:row>
      <xdr:rowOff>70162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61289</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6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139083</xdr:rowOff>
    </xdr:from>
    <xdr:to>
      <xdr:col>72</xdr:col>
      <xdr:colOff>38100</xdr:colOff>
      <xdr:row>79</xdr:row>
      <xdr:rowOff>69233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60360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60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150964</xdr:rowOff>
    </xdr:from>
    <xdr:to>
      <xdr:col>67</xdr:col>
      <xdr:colOff>101600</xdr:colOff>
      <xdr:row>79</xdr:row>
      <xdr:rowOff>81114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72241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1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24843</xdr:rowOff>
    </xdr:from>
    <xdr:to>
      <xdr:col>85</xdr:col>
      <xdr:colOff>127000</xdr:colOff>
      <xdr:row>97</xdr:row>
      <xdr:rowOff>109778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484043"/>
          <a:ext cx="838200" cy="25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24843</xdr:rowOff>
    </xdr:from>
    <xdr:to>
      <xdr:col>81</xdr:col>
      <xdr:colOff>50800</xdr:colOff>
      <xdr:row>97</xdr:row>
      <xdr:rowOff>87833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484043"/>
          <a:ext cx="889000" cy="23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87833</xdr:rowOff>
    </xdr:from>
    <xdr:to>
      <xdr:col>76</xdr:col>
      <xdr:colOff>114300</xdr:colOff>
      <xdr:row>97</xdr:row>
      <xdr:rowOff>107237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18483"/>
          <a:ext cx="889000" cy="1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107237</xdr:rowOff>
    </xdr:from>
    <xdr:to>
      <xdr:col>71</xdr:col>
      <xdr:colOff>177800</xdr:colOff>
      <xdr:row>97</xdr:row>
      <xdr:rowOff>133899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37887"/>
          <a:ext cx="889000" cy="2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58978</xdr:rowOff>
    </xdr:from>
    <xdr:to>
      <xdr:col>85</xdr:col>
      <xdr:colOff>177800</xdr:colOff>
      <xdr:row>97</xdr:row>
      <xdr:rowOff>160578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81855</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4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145493</xdr:rowOff>
    </xdr:from>
    <xdr:to>
      <xdr:col>81</xdr:col>
      <xdr:colOff>101600</xdr:colOff>
      <xdr:row>96</xdr:row>
      <xdr:rowOff>75643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3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92170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20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37033</xdr:rowOff>
    </xdr:from>
    <xdr:to>
      <xdr:col>76</xdr:col>
      <xdr:colOff>165100</xdr:colOff>
      <xdr:row>97</xdr:row>
      <xdr:rowOff>138633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6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155160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44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56437</xdr:rowOff>
    </xdr:from>
    <xdr:to>
      <xdr:col>72</xdr:col>
      <xdr:colOff>38100</xdr:colOff>
      <xdr:row>97</xdr:row>
      <xdr:rowOff>158037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3114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83099</xdr:rowOff>
    </xdr:from>
    <xdr:to>
      <xdr:col>67</xdr:col>
      <xdr:colOff>101600</xdr:colOff>
      <xdr:row>98</xdr:row>
      <xdr:rowOff>13249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29776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48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コミュニティセンター建設、役場庁舎耐震改修工事</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総務</a:t>
          </a:r>
          <a:r>
            <a:rPr kumimoji="1" lang="ja-JP" altLang="ja-JP" sz="1100" b="0" i="0" baseline="0">
              <a:solidFill>
                <a:schemeClr val="dk1"/>
              </a:solidFill>
              <a:effectLst/>
              <a:latin typeface="+mn-lt"/>
              <a:ea typeface="+mn-ea"/>
              <a:cs typeface="+mn-cs"/>
            </a:rPr>
            <a:t>費における住民一人当たりのコストが</a:t>
          </a:r>
          <a:r>
            <a:rPr kumimoji="1" lang="en-US" altLang="ja-JP" sz="1100" b="0" i="0" baseline="0">
              <a:solidFill>
                <a:schemeClr val="dk1"/>
              </a:solidFill>
              <a:effectLst/>
              <a:latin typeface="+mn-lt"/>
              <a:ea typeface="+mn-ea"/>
              <a:cs typeface="+mn-cs"/>
            </a:rPr>
            <a:t>513,429</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公債費については、</a:t>
          </a:r>
          <a:r>
            <a:rPr kumimoji="1" lang="ja-JP" altLang="en-US" sz="1100" b="0" i="0" baseline="0">
              <a:solidFill>
                <a:schemeClr val="dk1"/>
              </a:solidFill>
              <a:effectLst/>
              <a:latin typeface="+mn-lt"/>
              <a:ea typeface="+mn-ea"/>
              <a:cs typeface="+mn-cs"/>
            </a:rPr>
            <a:t>令和元年度に</a:t>
          </a:r>
          <a:r>
            <a:rPr kumimoji="1" lang="ja-JP" altLang="ja-JP" sz="1100" b="0" i="0" baseline="0">
              <a:solidFill>
                <a:schemeClr val="dk1"/>
              </a:solidFill>
              <a:effectLst/>
              <a:latin typeface="+mn-lt"/>
              <a:ea typeface="+mn-ea"/>
              <a:cs typeface="+mn-cs"/>
            </a:rPr>
            <a:t>減債基金繰入による地方債の一部繰上償還</a:t>
          </a:r>
          <a:r>
            <a:rPr kumimoji="1" lang="ja-JP" altLang="en-US" sz="1100" b="0" i="0" baseline="0">
              <a:solidFill>
                <a:schemeClr val="dk1"/>
              </a:solidFill>
              <a:effectLst/>
              <a:latin typeface="+mn-lt"/>
              <a:ea typeface="+mn-ea"/>
              <a:cs typeface="+mn-cs"/>
            </a:rPr>
            <a:t>を行ったこと</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それ以外の経費については、概ね類似団体平均となっており、引き続き、安定した財政運営に努めるものとする。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自主財源が乏しい状況下において、普通交付税の動向が実質単年度収支額に大きく影響しており、今後も一般財源の確保が厳しいと予想される。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今後は、各種基金を活用した財政運営が必須な状況にあることから、行財政改革を進め、事務事業の峻別により一層の歳出抑制に努めるものとする。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連結実質赤字比率については、引き続き、全会計において赤字比率はないが、一般会計からの繰入金による財政運営を行っている状況にあり、今後も繰入金が最小限となるよう、自主財源の確保と経費の圧縮を図り、健全な財政運営を図るよう促していくもの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election activeCell="AS25" sqref="AS25:AX25"/>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65" t="s">
        <v>79</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5"/>
      <c r="CP1" s="365"/>
      <c r="CQ1" s="365"/>
      <c r="CR1" s="365"/>
      <c r="CS1" s="365"/>
      <c r="CT1" s="365"/>
      <c r="CU1" s="365"/>
      <c r="CV1" s="365"/>
      <c r="CW1" s="365"/>
      <c r="CX1" s="365"/>
      <c r="CY1" s="365"/>
      <c r="CZ1" s="365"/>
      <c r="DA1" s="365"/>
      <c r="DB1" s="365"/>
      <c r="DC1" s="365"/>
      <c r="DD1" s="365"/>
      <c r="DE1" s="365"/>
      <c r="DF1" s="365"/>
      <c r="DG1" s="365"/>
      <c r="DH1" s="365"/>
      <c r="DI1" s="365"/>
      <c r="DJ1" s="181"/>
      <c r="DK1" s="181"/>
      <c r="DL1" s="181"/>
      <c r="DM1" s="181"/>
      <c r="DN1" s="181"/>
      <c r="DO1" s="181"/>
    </row>
    <row r="2" spans="1:119" ht="24.75" thickBot="1" x14ac:dyDescent="0.2">
      <c r="B2" s="182" t="s">
        <v>80</v>
      </c>
      <c r="C2" s="182"/>
      <c r="D2" s="183"/>
    </row>
    <row r="3" spans="1:119" ht="18.75" customHeight="1" thickBot="1" x14ac:dyDescent="0.2">
      <c r="A3" s="181"/>
      <c r="B3" s="366" t="s">
        <v>81</v>
      </c>
      <c r="C3" s="367"/>
      <c r="D3" s="367"/>
      <c r="E3" s="368"/>
      <c r="F3" s="368"/>
      <c r="G3" s="368"/>
      <c r="H3" s="368"/>
      <c r="I3" s="368"/>
      <c r="J3" s="368"/>
      <c r="K3" s="368"/>
      <c r="L3" s="368" t="s">
        <v>82</v>
      </c>
      <c r="M3" s="368"/>
      <c r="N3" s="368"/>
      <c r="O3" s="368"/>
      <c r="P3" s="368"/>
      <c r="Q3" s="368"/>
      <c r="R3" s="375"/>
      <c r="S3" s="375"/>
      <c r="T3" s="375"/>
      <c r="U3" s="375"/>
      <c r="V3" s="376"/>
      <c r="W3" s="350" t="s">
        <v>83</v>
      </c>
      <c r="X3" s="351"/>
      <c r="Y3" s="351"/>
      <c r="Z3" s="351"/>
      <c r="AA3" s="351"/>
      <c r="AB3" s="367"/>
      <c r="AC3" s="375" t="s">
        <v>84</v>
      </c>
      <c r="AD3" s="351"/>
      <c r="AE3" s="351"/>
      <c r="AF3" s="351"/>
      <c r="AG3" s="351"/>
      <c r="AH3" s="351"/>
      <c r="AI3" s="351"/>
      <c r="AJ3" s="351"/>
      <c r="AK3" s="351"/>
      <c r="AL3" s="352"/>
      <c r="AM3" s="350" t="s">
        <v>85</v>
      </c>
      <c r="AN3" s="351"/>
      <c r="AO3" s="351"/>
      <c r="AP3" s="351"/>
      <c r="AQ3" s="351"/>
      <c r="AR3" s="351"/>
      <c r="AS3" s="351"/>
      <c r="AT3" s="351"/>
      <c r="AU3" s="351"/>
      <c r="AV3" s="351"/>
      <c r="AW3" s="351"/>
      <c r="AX3" s="352"/>
      <c r="AY3" s="387" t="s">
        <v>1</v>
      </c>
      <c r="AZ3" s="388"/>
      <c r="BA3" s="388"/>
      <c r="BB3" s="388"/>
      <c r="BC3" s="388"/>
      <c r="BD3" s="388"/>
      <c r="BE3" s="388"/>
      <c r="BF3" s="388"/>
      <c r="BG3" s="388"/>
      <c r="BH3" s="388"/>
      <c r="BI3" s="388"/>
      <c r="BJ3" s="388"/>
      <c r="BK3" s="388"/>
      <c r="BL3" s="388"/>
      <c r="BM3" s="389"/>
      <c r="BN3" s="350" t="s">
        <v>86</v>
      </c>
      <c r="BO3" s="351"/>
      <c r="BP3" s="351"/>
      <c r="BQ3" s="351"/>
      <c r="BR3" s="351"/>
      <c r="BS3" s="351"/>
      <c r="BT3" s="351"/>
      <c r="BU3" s="352"/>
      <c r="BV3" s="350" t="s">
        <v>87</v>
      </c>
      <c r="BW3" s="351"/>
      <c r="BX3" s="351"/>
      <c r="BY3" s="351"/>
      <c r="BZ3" s="351"/>
      <c r="CA3" s="351"/>
      <c r="CB3" s="351"/>
      <c r="CC3" s="352"/>
      <c r="CD3" s="387" t="s">
        <v>1</v>
      </c>
      <c r="CE3" s="388"/>
      <c r="CF3" s="388"/>
      <c r="CG3" s="388"/>
      <c r="CH3" s="388"/>
      <c r="CI3" s="388"/>
      <c r="CJ3" s="388"/>
      <c r="CK3" s="388"/>
      <c r="CL3" s="388"/>
      <c r="CM3" s="388"/>
      <c r="CN3" s="388"/>
      <c r="CO3" s="388"/>
      <c r="CP3" s="388"/>
      <c r="CQ3" s="388"/>
      <c r="CR3" s="388"/>
      <c r="CS3" s="389"/>
      <c r="CT3" s="350" t="s">
        <v>88</v>
      </c>
      <c r="CU3" s="351"/>
      <c r="CV3" s="351"/>
      <c r="CW3" s="351"/>
      <c r="CX3" s="351"/>
      <c r="CY3" s="351"/>
      <c r="CZ3" s="351"/>
      <c r="DA3" s="352"/>
      <c r="DB3" s="350" t="s">
        <v>89</v>
      </c>
      <c r="DC3" s="351"/>
      <c r="DD3" s="351"/>
      <c r="DE3" s="351"/>
      <c r="DF3" s="351"/>
      <c r="DG3" s="351"/>
      <c r="DH3" s="351"/>
      <c r="DI3" s="352"/>
    </row>
    <row r="4" spans="1:119" ht="18.75" customHeight="1" x14ac:dyDescent="0.15">
      <c r="A4" s="181"/>
      <c r="B4" s="369"/>
      <c r="C4" s="370"/>
      <c r="D4" s="370"/>
      <c r="E4" s="371"/>
      <c r="F4" s="371"/>
      <c r="G4" s="371"/>
      <c r="H4" s="371"/>
      <c r="I4" s="371"/>
      <c r="J4" s="371"/>
      <c r="K4" s="371"/>
      <c r="L4" s="371"/>
      <c r="M4" s="371"/>
      <c r="N4" s="371"/>
      <c r="O4" s="371"/>
      <c r="P4" s="371"/>
      <c r="Q4" s="371"/>
      <c r="R4" s="377"/>
      <c r="S4" s="377"/>
      <c r="T4" s="377"/>
      <c r="U4" s="377"/>
      <c r="V4" s="378"/>
      <c r="W4" s="381"/>
      <c r="X4" s="382"/>
      <c r="Y4" s="382"/>
      <c r="Z4" s="382"/>
      <c r="AA4" s="382"/>
      <c r="AB4" s="370"/>
      <c r="AC4" s="377"/>
      <c r="AD4" s="382"/>
      <c r="AE4" s="382"/>
      <c r="AF4" s="382"/>
      <c r="AG4" s="382"/>
      <c r="AH4" s="382"/>
      <c r="AI4" s="382"/>
      <c r="AJ4" s="382"/>
      <c r="AK4" s="382"/>
      <c r="AL4" s="385"/>
      <c r="AM4" s="383"/>
      <c r="AN4" s="384"/>
      <c r="AO4" s="384"/>
      <c r="AP4" s="384"/>
      <c r="AQ4" s="384"/>
      <c r="AR4" s="384"/>
      <c r="AS4" s="384"/>
      <c r="AT4" s="384"/>
      <c r="AU4" s="384"/>
      <c r="AV4" s="384"/>
      <c r="AW4" s="384"/>
      <c r="AX4" s="386"/>
      <c r="AY4" s="353" t="s">
        <v>90</v>
      </c>
      <c r="AZ4" s="354"/>
      <c r="BA4" s="354"/>
      <c r="BB4" s="354"/>
      <c r="BC4" s="354"/>
      <c r="BD4" s="354"/>
      <c r="BE4" s="354"/>
      <c r="BF4" s="354"/>
      <c r="BG4" s="354"/>
      <c r="BH4" s="354"/>
      <c r="BI4" s="354"/>
      <c r="BJ4" s="354"/>
      <c r="BK4" s="354"/>
      <c r="BL4" s="354"/>
      <c r="BM4" s="355"/>
      <c r="BN4" s="356">
        <v>6245630</v>
      </c>
      <c r="BO4" s="357"/>
      <c r="BP4" s="357"/>
      <c r="BQ4" s="357"/>
      <c r="BR4" s="357"/>
      <c r="BS4" s="357"/>
      <c r="BT4" s="357"/>
      <c r="BU4" s="358"/>
      <c r="BV4" s="356">
        <v>4467830</v>
      </c>
      <c r="BW4" s="357"/>
      <c r="BX4" s="357"/>
      <c r="BY4" s="357"/>
      <c r="BZ4" s="357"/>
      <c r="CA4" s="357"/>
      <c r="CB4" s="357"/>
      <c r="CC4" s="358"/>
      <c r="CD4" s="359" t="s">
        <v>91</v>
      </c>
      <c r="CE4" s="360"/>
      <c r="CF4" s="360"/>
      <c r="CG4" s="360"/>
      <c r="CH4" s="360"/>
      <c r="CI4" s="360"/>
      <c r="CJ4" s="360"/>
      <c r="CK4" s="360"/>
      <c r="CL4" s="360"/>
      <c r="CM4" s="360"/>
      <c r="CN4" s="360"/>
      <c r="CO4" s="360"/>
      <c r="CP4" s="360"/>
      <c r="CQ4" s="360"/>
      <c r="CR4" s="360"/>
      <c r="CS4" s="361"/>
      <c r="CT4" s="362">
        <v>2</v>
      </c>
      <c r="CU4" s="363"/>
      <c r="CV4" s="363"/>
      <c r="CW4" s="363"/>
      <c r="CX4" s="363"/>
      <c r="CY4" s="363"/>
      <c r="CZ4" s="363"/>
      <c r="DA4" s="364"/>
      <c r="DB4" s="362">
        <v>0.3</v>
      </c>
      <c r="DC4" s="363"/>
      <c r="DD4" s="363"/>
      <c r="DE4" s="363"/>
      <c r="DF4" s="363"/>
      <c r="DG4" s="363"/>
      <c r="DH4" s="363"/>
      <c r="DI4" s="364"/>
    </row>
    <row r="5" spans="1:119" ht="18.75" customHeight="1" x14ac:dyDescent="0.15">
      <c r="A5" s="181"/>
      <c r="B5" s="372"/>
      <c r="C5" s="373"/>
      <c r="D5" s="373"/>
      <c r="E5" s="374"/>
      <c r="F5" s="374"/>
      <c r="G5" s="374"/>
      <c r="H5" s="374"/>
      <c r="I5" s="374"/>
      <c r="J5" s="374"/>
      <c r="K5" s="374"/>
      <c r="L5" s="374"/>
      <c r="M5" s="374"/>
      <c r="N5" s="374"/>
      <c r="O5" s="374"/>
      <c r="P5" s="374"/>
      <c r="Q5" s="374"/>
      <c r="R5" s="379"/>
      <c r="S5" s="379"/>
      <c r="T5" s="379"/>
      <c r="U5" s="379"/>
      <c r="V5" s="380"/>
      <c r="W5" s="383"/>
      <c r="X5" s="384"/>
      <c r="Y5" s="384"/>
      <c r="Z5" s="384"/>
      <c r="AA5" s="384"/>
      <c r="AB5" s="373"/>
      <c r="AC5" s="379"/>
      <c r="AD5" s="384"/>
      <c r="AE5" s="384"/>
      <c r="AF5" s="384"/>
      <c r="AG5" s="384"/>
      <c r="AH5" s="384"/>
      <c r="AI5" s="384"/>
      <c r="AJ5" s="384"/>
      <c r="AK5" s="384"/>
      <c r="AL5" s="386"/>
      <c r="AM5" s="422" t="s">
        <v>92</v>
      </c>
      <c r="AN5" s="423"/>
      <c r="AO5" s="423"/>
      <c r="AP5" s="423"/>
      <c r="AQ5" s="423"/>
      <c r="AR5" s="423"/>
      <c r="AS5" s="423"/>
      <c r="AT5" s="424"/>
      <c r="AU5" s="425" t="s">
        <v>93</v>
      </c>
      <c r="AV5" s="426"/>
      <c r="AW5" s="426"/>
      <c r="AX5" s="426"/>
      <c r="AY5" s="427" t="s">
        <v>94</v>
      </c>
      <c r="AZ5" s="428"/>
      <c r="BA5" s="428"/>
      <c r="BB5" s="428"/>
      <c r="BC5" s="428"/>
      <c r="BD5" s="428"/>
      <c r="BE5" s="428"/>
      <c r="BF5" s="428"/>
      <c r="BG5" s="428"/>
      <c r="BH5" s="428"/>
      <c r="BI5" s="428"/>
      <c r="BJ5" s="428"/>
      <c r="BK5" s="428"/>
      <c r="BL5" s="428"/>
      <c r="BM5" s="429"/>
      <c r="BN5" s="393">
        <v>6075283</v>
      </c>
      <c r="BO5" s="394"/>
      <c r="BP5" s="394"/>
      <c r="BQ5" s="394"/>
      <c r="BR5" s="394"/>
      <c r="BS5" s="394"/>
      <c r="BT5" s="394"/>
      <c r="BU5" s="395"/>
      <c r="BV5" s="393">
        <v>4460238</v>
      </c>
      <c r="BW5" s="394"/>
      <c r="BX5" s="394"/>
      <c r="BY5" s="394"/>
      <c r="BZ5" s="394"/>
      <c r="CA5" s="394"/>
      <c r="CB5" s="394"/>
      <c r="CC5" s="395"/>
      <c r="CD5" s="396" t="s">
        <v>95</v>
      </c>
      <c r="CE5" s="397"/>
      <c r="CF5" s="397"/>
      <c r="CG5" s="397"/>
      <c r="CH5" s="397"/>
      <c r="CI5" s="397"/>
      <c r="CJ5" s="397"/>
      <c r="CK5" s="397"/>
      <c r="CL5" s="397"/>
      <c r="CM5" s="397"/>
      <c r="CN5" s="397"/>
      <c r="CO5" s="397"/>
      <c r="CP5" s="397"/>
      <c r="CQ5" s="397"/>
      <c r="CR5" s="397"/>
      <c r="CS5" s="398"/>
      <c r="CT5" s="390">
        <v>82.2</v>
      </c>
      <c r="CU5" s="391"/>
      <c r="CV5" s="391"/>
      <c r="CW5" s="391"/>
      <c r="CX5" s="391"/>
      <c r="CY5" s="391"/>
      <c r="CZ5" s="391"/>
      <c r="DA5" s="392"/>
      <c r="DB5" s="390">
        <v>86.2</v>
      </c>
      <c r="DC5" s="391"/>
      <c r="DD5" s="391"/>
      <c r="DE5" s="391"/>
      <c r="DF5" s="391"/>
      <c r="DG5" s="391"/>
      <c r="DH5" s="391"/>
      <c r="DI5" s="392"/>
    </row>
    <row r="6" spans="1:119" ht="18.75" customHeight="1" x14ac:dyDescent="0.15">
      <c r="A6" s="181"/>
      <c r="B6" s="399" t="s">
        <v>96</v>
      </c>
      <c r="C6" s="400"/>
      <c r="D6" s="400"/>
      <c r="E6" s="401"/>
      <c r="F6" s="401"/>
      <c r="G6" s="401"/>
      <c r="H6" s="401"/>
      <c r="I6" s="401"/>
      <c r="J6" s="401"/>
      <c r="K6" s="401"/>
      <c r="L6" s="401" t="s">
        <v>97</v>
      </c>
      <c r="M6" s="401"/>
      <c r="N6" s="401"/>
      <c r="O6" s="401"/>
      <c r="P6" s="401"/>
      <c r="Q6" s="401"/>
      <c r="R6" s="405"/>
      <c r="S6" s="405"/>
      <c r="T6" s="405"/>
      <c r="U6" s="405"/>
      <c r="V6" s="406"/>
      <c r="W6" s="409" t="s">
        <v>98</v>
      </c>
      <c r="X6" s="410"/>
      <c r="Y6" s="410"/>
      <c r="Z6" s="410"/>
      <c r="AA6" s="410"/>
      <c r="AB6" s="400"/>
      <c r="AC6" s="413" t="s">
        <v>99</v>
      </c>
      <c r="AD6" s="414"/>
      <c r="AE6" s="414"/>
      <c r="AF6" s="414"/>
      <c r="AG6" s="414"/>
      <c r="AH6" s="414"/>
      <c r="AI6" s="414"/>
      <c r="AJ6" s="414"/>
      <c r="AK6" s="414"/>
      <c r="AL6" s="415"/>
      <c r="AM6" s="422" t="s">
        <v>100</v>
      </c>
      <c r="AN6" s="423"/>
      <c r="AO6" s="423"/>
      <c r="AP6" s="423"/>
      <c r="AQ6" s="423"/>
      <c r="AR6" s="423"/>
      <c r="AS6" s="423"/>
      <c r="AT6" s="424"/>
      <c r="AU6" s="425" t="s">
        <v>93</v>
      </c>
      <c r="AV6" s="426"/>
      <c r="AW6" s="426"/>
      <c r="AX6" s="426"/>
      <c r="AY6" s="427" t="s">
        <v>101</v>
      </c>
      <c r="AZ6" s="428"/>
      <c r="BA6" s="428"/>
      <c r="BB6" s="428"/>
      <c r="BC6" s="428"/>
      <c r="BD6" s="428"/>
      <c r="BE6" s="428"/>
      <c r="BF6" s="428"/>
      <c r="BG6" s="428"/>
      <c r="BH6" s="428"/>
      <c r="BI6" s="428"/>
      <c r="BJ6" s="428"/>
      <c r="BK6" s="428"/>
      <c r="BL6" s="428"/>
      <c r="BM6" s="429"/>
      <c r="BN6" s="393">
        <v>170347</v>
      </c>
      <c r="BO6" s="394"/>
      <c r="BP6" s="394"/>
      <c r="BQ6" s="394"/>
      <c r="BR6" s="394"/>
      <c r="BS6" s="394"/>
      <c r="BT6" s="394"/>
      <c r="BU6" s="395"/>
      <c r="BV6" s="393">
        <v>7592</v>
      </c>
      <c r="BW6" s="394"/>
      <c r="BX6" s="394"/>
      <c r="BY6" s="394"/>
      <c r="BZ6" s="394"/>
      <c r="CA6" s="394"/>
      <c r="CB6" s="394"/>
      <c r="CC6" s="395"/>
      <c r="CD6" s="396" t="s">
        <v>102</v>
      </c>
      <c r="CE6" s="397"/>
      <c r="CF6" s="397"/>
      <c r="CG6" s="397"/>
      <c r="CH6" s="397"/>
      <c r="CI6" s="397"/>
      <c r="CJ6" s="397"/>
      <c r="CK6" s="397"/>
      <c r="CL6" s="397"/>
      <c r="CM6" s="397"/>
      <c r="CN6" s="397"/>
      <c r="CO6" s="397"/>
      <c r="CP6" s="397"/>
      <c r="CQ6" s="397"/>
      <c r="CR6" s="397"/>
      <c r="CS6" s="398"/>
      <c r="CT6" s="430">
        <v>84.5</v>
      </c>
      <c r="CU6" s="431"/>
      <c r="CV6" s="431"/>
      <c r="CW6" s="431"/>
      <c r="CX6" s="431"/>
      <c r="CY6" s="431"/>
      <c r="CZ6" s="431"/>
      <c r="DA6" s="432"/>
      <c r="DB6" s="430">
        <v>88.6</v>
      </c>
      <c r="DC6" s="431"/>
      <c r="DD6" s="431"/>
      <c r="DE6" s="431"/>
      <c r="DF6" s="431"/>
      <c r="DG6" s="431"/>
      <c r="DH6" s="431"/>
      <c r="DI6" s="432"/>
    </row>
    <row r="7" spans="1:119" ht="18.75" customHeight="1" x14ac:dyDescent="0.15">
      <c r="A7" s="181"/>
      <c r="B7" s="369"/>
      <c r="C7" s="370"/>
      <c r="D7" s="370"/>
      <c r="E7" s="371"/>
      <c r="F7" s="371"/>
      <c r="G7" s="371"/>
      <c r="H7" s="371"/>
      <c r="I7" s="371"/>
      <c r="J7" s="371"/>
      <c r="K7" s="371"/>
      <c r="L7" s="371"/>
      <c r="M7" s="371"/>
      <c r="N7" s="371"/>
      <c r="O7" s="371"/>
      <c r="P7" s="371"/>
      <c r="Q7" s="371"/>
      <c r="R7" s="377"/>
      <c r="S7" s="377"/>
      <c r="T7" s="377"/>
      <c r="U7" s="377"/>
      <c r="V7" s="378"/>
      <c r="W7" s="381"/>
      <c r="X7" s="382"/>
      <c r="Y7" s="382"/>
      <c r="Z7" s="382"/>
      <c r="AA7" s="382"/>
      <c r="AB7" s="370"/>
      <c r="AC7" s="416"/>
      <c r="AD7" s="417"/>
      <c r="AE7" s="417"/>
      <c r="AF7" s="417"/>
      <c r="AG7" s="417"/>
      <c r="AH7" s="417"/>
      <c r="AI7" s="417"/>
      <c r="AJ7" s="417"/>
      <c r="AK7" s="417"/>
      <c r="AL7" s="418"/>
      <c r="AM7" s="422" t="s">
        <v>103</v>
      </c>
      <c r="AN7" s="423"/>
      <c r="AO7" s="423"/>
      <c r="AP7" s="423"/>
      <c r="AQ7" s="423"/>
      <c r="AR7" s="423"/>
      <c r="AS7" s="423"/>
      <c r="AT7" s="424"/>
      <c r="AU7" s="425" t="s">
        <v>93</v>
      </c>
      <c r="AV7" s="426"/>
      <c r="AW7" s="426"/>
      <c r="AX7" s="426"/>
      <c r="AY7" s="427" t="s">
        <v>104</v>
      </c>
      <c r="AZ7" s="428"/>
      <c r="BA7" s="428"/>
      <c r="BB7" s="428"/>
      <c r="BC7" s="428"/>
      <c r="BD7" s="428"/>
      <c r="BE7" s="428"/>
      <c r="BF7" s="428"/>
      <c r="BG7" s="428"/>
      <c r="BH7" s="428"/>
      <c r="BI7" s="428"/>
      <c r="BJ7" s="428"/>
      <c r="BK7" s="428"/>
      <c r="BL7" s="428"/>
      <c r="BM7" s="429"/>
      <c r="BN7" s="393">
        <v>116881</v>
      </c>
      <c r="BO7" s="394"/>
      <c r="BP7" s="394"/>
      <c r="BQ7" s="394"/>
      <c r="BR7" s="394"/>
      <c r="BS7" s="394"/>
      <c r="BT7" s="394"/>
      <c r="BU7" s="395"/>
      <c r="BV7" s="393">
        <v>0</v>
      </c>
      <c r="BW7" s="394"/>
      <c r="BX7" s="394"/>
      <c r="BY7" s="394"/>
      <c r="BZ7" s="394"/>
      <c r="CA7" s="394"/>
      <c r="CB7" s="394"/>
      <c r="CC7" s="395"/>
      <c r="CD7" s="396" t="s">
        <v>105</v>
      </c>
      <c r="CE7" s="397"/>
      <c r="CF7" s="397"/>
      <c r="CG7" s="397"/>
      <c r="CH7" s="397"/>
      <c r="CI7" s="397"/>
      <c r="CJ7" s="397"/>
      <c r="CK7" s="397"/>
      <c r="CL7" s="397"/>
      <c r="CM7" s="397"/>
      <c r="CN7" s="397"/>
      <c r="CO7" s="397"/>
      <c r="CP7" s="397"/>
      <c r="CQ7" s="397"/>
      <c r="CR7" s="397"/>
      <c r="CS7" s="398"/>
      <c r="CT7" s="393">
        <v>2739211</v>
      </c>
      <c r="CU7" s="394"/>
      <c r="CV7" s="394"/>
      <c r="CW7" s="394"/>
      <c r="CX7" s="394"/>
      <c r="CY7" s="394"/>
      <c r="CZ7" s="394"/>
      <c r="DA7" s="395"/>
      <c r="DB7" s="393">
        <v>2669752</v>
      </c>
      <c r="DC7" s="394"/>
      <c r="DD7" s="394"/>
      <c r="DE7" s="394"/>
      <c r="DF7" s="394"/>
      <c r="DG7" s="394"/>
      <c r="DH7" s="394"/>
      <c r="DI7" s="395"/>
    </row>
    <row r="8" spans="1:119" ht="18.75" customHeight="1" thickBot="1" x14ac:dyDescent="0.2">
      <c r="A8" s="181"/>
      <c r="B8" s="402"/>
      <c r="C8" s="403"/>
      <c r="D8" s="403"/>
      <c r="E8" s="404"/>
      <c r="F8" s="404"/>
      <c r="G8" s="404"/>
      <c r="H8" s="404"/>
      <c r="I8" s="404"/>
      <c r="J8" s="404"/>
      <c r="K8" s="404"/>
      <c r="L8" s="404"/>
      <c r="M8" s="404"/>
      <c r="N8" s="404"/>
      <c r="O8" s="404"/>
      <c r="P8" s="404"/>
      <c r="Q8" s="404"/>
      <c r="R8" s="407"/>
      <c r="S8" s="407"/>
      <c r="T8" s="407"/>
      <c r="U8" s="407"/>
      <c r="V8" s="408"/>
      <c r="W8" s="411"/>
      <c r="X8" s="412"/>
      <c r="Y8" s="412"/>
      <c r="Z8" s="412"/>
      <c r="AA8" s="412"/>
      <c r="AB8" s="403"/>
      <c r="AC8" s="419"/>
      <c r="AD8" s="420"/>
      <c r="AE8" s="420"/>
      <c r="AF8" s="420"/>
      <c r="AG8" s="420"/>
      <c r="AH8" s="420"/>
      <c r="AI8" s="420"/>
      <c r="AJ8" s="420"/>
      <c r="AK8" s="420"/>
      <c r="AL8" s="421"/>
      <c r="AM8" s="422" t="s">
        <v>106</v>
      </c>
      <c r="AN8" s="423"/>
      <c r="AO8" s="423"/>
      <c r="AP8" s="423"/>
      <c r="AQ8" s="423"/>
      <c r="AR8" s="423"/>
      <c r="AS8" s="423"/>
      <c r="AT8" s="424"/>
      <c r="AU8" s="425" t="s">
        <v>93</v>
      </c>
      <c r="AV8" s="426"/>
      <c r="AW8" s="426"/>
      <c r="AX8" s="426"/>
      <c r="AY8" s="427" t="s">
        <v>107</v>
      </c>
      <c r="AZ8" s="428"/>
      <c r="BA8" s="428"/>
      <c r="BB8" s="428"/>
      <c r="BC8" s="428"/>
      <c r="BD8" s="428"/>
      <c r="BE8" s="428"/>
      <c r="BF8" s="428"/>
      <c r="BG8" s="428"/>
      <c r="BH8" s="428"/>
      <c r="BI8" s="428"/>
      <c r="BJ8" s="428"/>
      <c r="BK8" s="428"/>
      <c r="BL8" s="428"/>
      <c r="BM8" s="429"/>
      <c r="BN8" s="393">
        <v>53466</v>
      </c>
      <c r="BO8" s="394"/>
      <c r="BP8" s="394"/>
      <c r="BQ8" s="394"/>
      <c r="BR8" s="394"/>
      <c r="BS8" s="394"/>
      <c r="BT8" s="394"/>
      <c r="BU8" s="395"/>
      <c r="BV8" s="393">
        <v>7592</v>
      </c>
      <c r="BW8" s="394"/>
      <c r="BX8" s="394"/>
      <c r="BY8" s="394"/>
      <c r="BZ8" s="394"/>
      <c r="CA8" s="394"/>
      <c r="CB8" s="394"/>
      <c r="CC8" s="395"/>
      <c r="CD8" s="396" t="s">
        <v>108</v>
      </c>
      <c r="CE8" s="397"/>
      <c r="CF8" s="397"/>
      <c r="CG8" s="397"/>
      <c r="CH8" s="397"/>
      <c r="CI8" s="397"/>
      <c r="CJ8" s="397"/>
      <c r="CK8" s="397"/>
      <c r="CL8" s="397"/>
      <c r="CM8" s="397"/>
      <c r="CN8" s="397"/>
      <c r="CO8" s="397"/>
      <c r="CP8" s="397"/>
      <c r="CQ8" s="397"/>
      <c r="CR8" s="397"/>
      <c r="CS8" s="398"/>
      <c r="CT8" s="433">
        <v>0.16</v>
      </c>
      <c r="CU8" s="434"/>
      <c r="CV8" s="434"/>
      <c r="CW8" s="434"/>
      <c r="CX8" s="434"/>
      <c r="CY8" s="434"/>
      <c r="CZ8" s="434"/>
      <c r="DA8" s="435"/>
      <c r="DB8" s="433">
        <v>0.16</v>
      </c>
      <c r="DC8" s="434"/>
      <c r="DD8" s="434"/>
      <c r="DE8" s="434"/>
      <c r="DF8" s="434"/>
      <c r="DG8" s="434"/>
      <c r="DH8" s="434"/>
      <c r="DI8" s="435"/>
    </row>
    <row r="9" spans="1:119" ht="18.75" customHeight="1" thickBot="1" x14ac:dyDescent="0.2">
      <c r="A9" s="181"/>
      <c r="B9" s="387" t="s">
        <v>109</v>
      </c>
      <c r="C9" s="388"/>
      <c r="D9" s="388"/>
      <c r="E9" s="388"/>
      <c r="F9" s="388"/>
      <c r="G9" s="388"/>
      <c r="H9" s="388"/>
      <c r="I9" s="388"/>
      <c r="J9" s="388"/>
      <c r="K9" s="436"/>
      <c r="L9" s="437" t="s">
        <v>110</v>
      </c>
      <c r="M9" s="438"/>
      <c r="N9" s="438"/>
      <c r="O9" s="438"/>
      <c r="P9" s="438"/>
      <c r="Q9" s="439"/>
      <c r="R9" s="440">
        <v>2936</v>
      </c>
      <c r="S9" s="441"/>
      <c r="T9" s="441"/>
      <c r="U9" s="441"/>
      <c r="V9" s="442"/>
      <c r="W9" s="350" t="s">
        <v>111</v>
      </c>
      <c r="X9" s="351"/>
      <c r="Y9" s="351"/>
      <c r="Z9" s="351"/>
      <c r="AA9" s="351"/>
      <c r="AB9" s="351"/>
      <c r="AC9" s="351"/>
      <c r="AD9" s="351"/>
      <c r="AE9" s="351"/>
      <c r="AF9" s="351"/>
      <c r="AG9" s="351"/>
      <c r="AH9" s="351"/>
      <c r="AI9" s="351"/>
      <c r="AJ9" s="351"/>
      <c r="AK9" s="351"/>
      <c r="AL9" s="352"/>
      <c r="AM9" s="422" t="s">
        <v>112</v>
      </c>
      <c r="AN9" s="423"/>
      <c r="AO9" s="423"/>
      <c r="AP9" s="423"/>
      <c r="AQ9" s="423"/>
      <c r="AR9" s="423"/>
      <c r="AS9" s="423"/>
      <c r="AT9" s="424"/>
      <c r="AU9" s="425" t="s">
        <v>93</v>
      </c>
      <c r="AV9" s="426"/>
      <c r="AW9" s="426"/>
      <c r="AX9" s="426"/>
      <c r="AY9" s="427" t="s">
        <v>113</v>
      </c>
      <c r="AZ9" s="428"/>
      <c r="BA9" s="428"/>
      <c r="BB9" s="428"/>
      <c r="BC9" s="428"/>
      <c r="BD9" s="428"/>
      <c r="BE9" s="428"/>
      <c r="BF9" s="428"/>
      <c r="BG9" s="428"/>
      <c r="BH9" s="428"/>
      <c r="BI9" s="428"/>
      <c r="BJ9" s="428"/>
      <c r="BK9" s="428"/>
      <c r="BL9" s="428"/>
      <c r="BM9" s="429"/>
      <c r="BN9" s="393">
        <v>45874</v>
      </c>
      <c r="BO9" s="394"/>
      <c r="BP9" s="394"/>
      <c r="BQ9" s="394"/>
      <c r="BR9" s="394"/>
      <c r="BS9" s="394"/>
      <c r="BT9" s="394"/>
      <c r="BU9" s="395"/>
      <c r="BV9" s="393">
        <v>-25362</v>
      </c>
      <c r="BW9" s="394"/>
      <c r="BX9" s="394"/>
      <c r="BY9" s="394"/>
      <c r="BZ9" s="394"/>
      <c r="CA9" s="394"/>
      <c r="CB9" s="394"/>
      <c r="CC9" s="395"/>
      <c r="CD9" s="396" t="s">
        <v>114</v>
      </c>
      <c r="CE9" s="397"/>
      <c r="CF9" s="397"/>
      <c r="CG9" s="397"/>
      <c r="CH9" s="397"/>
      <c r="CI9" s="397"/>
      <c r="CJ9" s="397"/>
      <c r="CK9" s="397"/>
      <c r="CL9" s="397"/>
      <c r="CM9" s="397"/>
      <c r="CN9" s="397"/>
      <c r="CO9" s="397"/>
      <c r="CP9" s="397"/>
      <c r="CQ9" s="397"/>
      <c r="CR9" s="397"/>
      <c r="CS9" s="398"/>
      <c r="CT9" s="390">
        <v>18</v>
      </c>
      <c r="CU9" s="391"/>
      <c r="CV9" s="391"/>
      <c r="CW9" s="391"/>
      <c r="CX9" s="391"/>
      <c r="CY9" s="391"/>
      <c r="CZ9" s="391"/>
      <c r="DA9" s="392"/>
      <c r="DB9" s="390">
        <v>31.7</v>
      </c>
      <c r="DC9" s="391"/>
      <c r="DD9" s="391"/>
      <c r="DE9" s="391"/>
      <c r="DF9" s="391"/>
      <c r="DG9" s="391"/>
      <c r="DH9" s="391"/>
      <c r="DI9" s="392"/>
    </row>
    <row r="10" spans="1:119" ht="18.75" customHeight="1" thickBot="1" x14ac:dyDescent="0.2">
      <c r="A10" s="181"/>
      <c r="B10" s="387"/>
      <c r="C10" s="388"/>
      <c r="D10" s="388"/>
      <c r="E10" s="388"/>
      <c r="F10" s="388"/>
      <c r="G10" s="388"/>
      <c r="H10" s="388"/>
      <c r="I10" s="388"/>
      <c r="J10" s="388"/>
      <c r="K10" s="436"/>
      <c r="L10" s="443" t="s">
        <v>115</v>
      </c>
      <c r="M10" s="423"/>
      <c r="N10" s="423"/>
      <c r="O10" s="423"/>
      <c r="P10" s="423"/>
      <c r="Q10" s="424"/>
      <c r="R10" s="444">
        <v>3265</v>
      </c>
      <c r="S10" s="445"/>
      <c r="T10" s="445"/>
      <c r="U10" s="445"/>
      <c r="V10" s="446"/>
      <c r="W10" s="381"/>
      <c r="X10" s="382"/>
      <c r="Y10" s="382"/>
      <c r="Z10" s="382"/>
      <c r="AA10" s="382"/>
      <c r="AB10" s="382"/>
      <c r="AC10" s="382"/>
      <c r="AD10" s="382"/>
      <c r="AE10" s="382"/>
      <c r="AF10" s="382"/>
      <c r="AG10" s="382"/>
      <c r="AH10" s="382"/>
      <c r="AI10" s="382"/>
      <c r="AJ10" s="382"/>
      <c r="AK10" s="382"/>
      <c r="AL10" s="385"/>
      <c r="AM10" s="422" t="s">
        <v>116</v>
      </c>
      <c r="AN10" s="423"/>
      <c r="AO10" s="423"/>
      <c r="AP10" s="423"/>
      <c r="AQ10" s="423"/>
      <c r="AR10" s="423"/>
      <c r="AS10" s="423"/>
      <c r="AT10" s="424"/>
      <c r="AU10" s="425" t="s">
        <v>117</v>
      </c>
      <c r="AV10" s="426"/>
      <c r="AW10" s="426"/>
      <c r="AX10" s="426"/>
      <c r="AY10" s="427" t="s">
        <v>118</v>
      </c>
      <c r="AZ10" s="428"/>
      <c r="BA10" s="428"/>
      <c r="BB10" s="428"/>
      <c r="BC10" s="428"/>
      <c r="BD10" s="428"/>
      <c r="BE10" s="428"/>
      <c r="BF10" s="428"/>
      <c r="BG10" s="428"/>
      <c r="BH10" s="428"/>
      <c r="BI10" s="428"/>
      <c r="BJ10" s="428"/>
      <c r="BK10" s="428"/>
      <c r="BL10" s="428"/>
      <c r="BM10" s="429"/>
      <c r="BN10" s="393">
        <v>9781</v>
      </c>
      <c r="BO10" s="394"/>
      <c r="BP10" s="394"/>
      <c r="BQ10" s="394"/>
      <c r="BR10" s="394"/>
      <c r="BS10" s="394"/>
      <c r="BT10" s="394"/>
      <c r="BU10" s="395"/>
      <c r="BV10" s="393">
        <v>3089</v>
      </c>
      <c r="BW10" s="394"/>
      <c r="BX10" s="394"/>
      <c r="BY10" s="394"/>
      <c r="BZ10" s="394"/>
      <c r="CA10" s="394"/>
      <c r="CB10" s="394"/>
      <c r="CC10" s="395"/>
      <c r="CD10" s="184" t="s">
        <v>119</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387"/>
      <c r="C11" s="388"/>
      <c r="D11" s="388"/>
      <c r="E11" s="388"/>
      <c r="F11" s="388"/>
      <c r="G11" s="388"/>
      <c r="H11" s="388"/>
      <c r="I11" s="388"/>
      <c r="J11" s="388"/>
      <c r="K11" s="436"/>
      <c r="L11" s="447" t="s">
        <v>120</v>
      </c>
      <c r="M11" s="448"/>
      <c r="N11" s="448"/>
      <c r="O11" s="448"/>
      <c r="P11" s="448"/>
      <c r="Q11" s="449"/>
      <c r="R11" s="450" t="s">
        <v>121</v>
      </c>
      <c r="S11" s="451"/>
      <c r="T11" s="451"/>
      <c r="U11" s="451"/>
      <c r="V11" s="452"/>
      <c r="W11" s="381"/>
      <c r="X11" s="382"/>
      <c r="Y11" s="382"/>
      <c r="Z11" s="382"/>
      <c r="AA11" s="382"/>
      <c r="AB11" s="382"/>
      <c r="AC11" s="382"/>
      <c r="AD11" s="382"/>
      <c r="AE11" s="382"/>
      <c r="AF11" s="382"/>
      <c r="AG11" s="382"/>
      <c r="AH11" s="382"/>
      <c r="AI11" s="382"/>
      <c r="AJ11" s="382"/>
      <c r="AK11" s="382"/>
      <c r="AL11" s="385"/>
      <c r="AM11" s="422" t="s">
        <v>122</v>
      </c>
      <c r="AN11" s="423"/>
      <c r="AO11" s="423"/>
      <c r="AP11" s="423"/>
      <c r="AQ11" s="423"/>
      <c r="AR11" s="423"/>
      <c r="AS11" s="423"/>
      <c r="AT11" s="424"/>
      <c r="AU11" s="425" t="s">
        <v>123</v>
      </c>
      <c r="AV11" s="426"/>
      <c r="AW11" s="426"/>
      <c r="AX11" s="426"/>
      <c r="AY11" s="427" t="s">
        <v>124</v>
      </c>
      <c r="AZ11" s="428"/>
      <c r="BA11" s="428"/>
      <c r="BB11" s="428"/>
      <c r="BC11" s="428"/>
      <c r="BD11" s="428"/>
      <c r="BE11" s="428"/>
      <c r="BF11" s="428"/>
      <c r="BG11" s="428"/>
      <c r="BH11" s="428"/>
      <c r="BI11" s="428"/>
      <c r="BJ11" s="428"/>
      <c r="BK11" s="428"/>
      <c r="BL11" s="428"/>
      <c r="BM11" s="429"/>
      <c r="BN11" s="393">
        <v>0</v>
      </c>
      <c r="BO11" s="394"/>
      <c r="BP11" s="394"/>
      <c r="BQ11" s="394"/>
      <c r="BR11" s="394"/>
      <c r="BS11" s="394"/>
      <c r="BT11" s="394"/>
      <c r="BU11" s="395"/>
      <c r="BV11" s="393">
        <v>410550</v>
      </c>
      <c r="BW11" s="394"/>
      <c r="BX11" s="394"/>
      <c r="BY11" s="394"/>
      <c r="BZ11" s="394"/>
      <c r="CA11" s="394"/>
      <c r="CB11" s="394"/>
      <c r="CC11" s="395"/>
      <c r="CD11" s="396" t="s">
        <v>125</v>
      </c>
      <c r="CE11" s="397"/>
      <c r="CF11" s="397"/>
      <c r="CG11" s="397"/>
      <c r="CH11" s="397"/>
      <c r="CI11" s="397"/>
      <c r="CJ11" s="397"/>
      <c r="CK11" s="397"/>
      <c r="CL11" s="397"/>
      <c r="CM11" s="397"/>
      <c r="CN11" s="397"/>
      <c r="CO11" s="397"/>
      <c r="CP11" s="397"/>
      <c r="CQ11" s="397"/>
      <c r="CR11" s="397"/>
      <c r="CS11" s="398"/>
      <c r="CT11" s="433" t="s">
        <v>126</v>
      </c>
      <c r="CU11" s="434"/>
      <c r="CV11" s="434"/>
      <c r="CW11" s="434"/>
      <c r="CX11" s="434"/>
      <c r="CY11" s="434"/>
      <c r="CZ11" s="434"/>
      <c r="DA11" s="435"/>
      <c r="DB11" s="433" t="s">
        <v>126</v>
      </c>
      <c r="DC11" s="434"/>
      <c r="DD11" s="434"/>
      <c r="DE11" s="434"/>
      <c r="DF11" s="434"/>
      <c r="DG11" s="434"/>
      <c r="DH11" s="434"/>
      <c r="DI11" s="435"/>
    </row>
    <row r="12" spans="1:119" ht="18.75" customHeight="1" x14ac:dyDescent="0.15">
      <c r="A12" s="181"/>
      <c r="B12" s="453" t="s">
        <v>127</v>
      </c>
      <c r="C12" s="454"/>
      <c r="D12" s="454"/>
      <c r="E12" s="454"/>
      <c r="F12" s="454"/>
      <c r="G12" s="454"/>
      <c r="H12" s="454"/>
      <c r="I12" s="454"/>
      <c r="J12" s="454"/>
      <c r="K12" s="455"/>
      <c r="L12" s="462" t="s">
        <v>128</v>
      </c>
      <c r="M12" s="463"/>
      <c r="N12" s="463"/>
      <c r="O12" s="463"/>
      <c r="P12" s="463"/>
      <c r="Q12" s="464"/>
      <c r="R12" s="465">
        <v>2986</v>
      </c>
      <c r="S12" s="466"/>
      <c r="T12" s="466"/>
      <c r="U12" s="466"/>
      <c r="V12" s="467"/>
      <c r="W12" s="468" t="s">
        <v>1</v>
      </c>
      <c r="X12" s="426"/>
      <c r="Y12" s="426"/>
      <c r="Z12" s="426"/>
      <c r="AA12" s="426"/>
      <c r="AB12" s="469"/>
      <c r="AC12" s="470" t="s">
        <v>129</v>
      </c>
      <c r="AD12" s="471"/>
      <c r="AE12" s="471"/>
      <c r="AF12" s="471"/>
      <c r="AG12" s="472"/>
      <c r="AH12" s="470" t="s">
        <v>130</v>
      </c>
      <c r="AI12" s="471"/>
      <c r="AJ12" s="471"/>
      <c r="AK12" s="471"/>
      <c r="AL12" s="473"/>
      <c r="AM12" s="422" t="s">
        <v>131</v>
      </c>
      <c r="AN12" s="423"/>
      <c r="AO12" s="423"/>
      <c r="AP12" s="423"/>
      <c r="AQ12" s="423"/>
      <c r="AR12" s="423"/>
      <c r="AS12" s="423"/>
      <c r="AT12" s="424"/>
      <c r="AU12" s="425" t="s">
        <v>132</v>
      </c>
      <c r="AV12" s="426"/>
      <c r="AW12" s="426"/>
      <c r="AX12" s="426"/>
      <c r="AY12" s="427" t="s">
        <v>133</v>
      </c>
      <c r="AZ12" s="428"/>
      <c r="BA12" s="428"/>
      <c r="BB12" s="428"/>
      <c r="BC12" s="428"/>
      <c r="BD12" s="428"/>
      <c r="BE12" s="428"/>
      <c r="BF12" s="428"/>
      <c r="BG12" s="428"/>
      <c r="BH12" s="428"/>
      <c r="BI12" s="428"/>
      <c r="BJ12" s="428"/>
      <c r="BK12" s="428"/>
      <c r="BL12" s="428"/>
      <c r="BM12" s="429"/>
      <c r="BN12" s="393">
        <v>0</v>
      </c>
      <c r="BO12" s="394"/>
      <c r="BP12" s="394"/>
      <c r="BQ12" s="394"/>
      <c r="BR12" s="394"/>
      <c r="BS12" s="394"/>
      <c r="BT12" s="394"/>
      <c r="BU12" s="395"/>
      <c r="BV12" s="393">
        <v>143</v>
      </c>
      <c r="BW12" s="394"/>
      <c r="BX12" s="394"/>
      <c r="BY12" s="394"/>
      <c r="BZ12" s="394"/>
      <c r="CA12" s="394"/>
      <c r="CB12" s="394"/>
      <c r="CC12" s="395"/>
      <c r="CD12" s="396" t="s">
        <v>134</v>
      </c>
      <c r="CE12" s="397"/>
      <c r="CF12" s="397"/>
      <c r="CG12" s="397"/>
      <c r="CH12" s="397"/>
      <c r="CI12" s="397"/>
      <c r="CJ12" s="397"/>
      <c r="CK12" s="397"/>
      <c r="CL12" s="397"/>
      <c r="CM12" s="397"/>
      <c r="CN12" s="397"/>
      <c r="CO12" s="397"/>
      <c r="CP12" s="397"/>
      <c r="CQ12" s="397"/>
      <c r="CR12" s="397"/>
      <c r="CS12" s="398"/>
      <c r="CT12" s="433" t="s">
        <v>135</v>
      </c>
      <c r="CU12" s="434"/>
      <c r="CV12" s="434"/>
      <c r="CW12" s="434"/>
      <c r="CX12" s="434"/>
      <c r="CY12" s="434"/>
      <c r="CZ12" s="434"/>
      <c r="DA12" s="435"/>
      <c r="DB12" s="433" t="s">
        <v>136</v>
      </c>
      <c r="DC12" s="434"/>
      <c r="DD12" s="434"/>
      <c r="DE12" s="434"/>
      <c r="DF12" s="434"/>
      <c r="DG12" s="434"/>
      <c r="DH12" s="434"/>
      <c r="DI12" s="435"/>
    </row>
    <row r="13" spans="1:119" ht="18.75" customHeight="1" x14ac:dyDescent="0.15">
      <c r="A13" s="181"/>
      <c r="B13" s="456"/>
      <c r="C13" s="457"/>
      <c r="D13" s="457"/>
      <c r="E13" s="457"/>
      <c r="F13" s="457"/>
      <c r="G13" s="457"/>
      <c r="H13" s="457"/>
      <c r="I13" s="457"/>
      <c r="J13" s="457"/>
      <c r="K13" s="458"/>
      <c r="L13" s="190"/>
      <c r="M13" s="484" t="s">
        <v>137</v>
      </c>
      <c r="N13" s="485"/>
      <c r="O13" s="485"/>
      <c r="P13" s="485"/>
      <c r="Q13" s="486"/>
      <c r="R13" s="477">
        <v>2959</v>
      </c>
      <c r="S13" s="478"/>
      <c r="T13" s="478"/>
      <c r="U13" s="478"/>
      <c r="V13" s="479"/>
      <c r="W13" s="409" t="s">
        <v>138</v>
      </c>
      <c r="X13" s="410"/>
      <c r="Y13" s="410"/>
      <c r="Z13" s="410"/>
      <c r="AA13" s="410"/>
      <c r="AB13" s="400"/>
      <c r="AC13" s="444">
        <v>647</v>
      </c>
      <c r="AD13" s="445"/>
      <c r="AE13" s="445"/>
      <c r="AF13" s="445"/>
      <c r="AG13" s="487"/>
      <c r="AH13" s="444">
        <v>715</v>
      </c>
      <c r="AI13" s="445"/>
      <c r="AJ13" s="445"/>
      <c r="AK13" s="445"/>
      <c r="AL13" s="446"/>
      <c r="AM13" s="422" t="s">
        <v>139</v>
      </c>
      <c r="AN13" s="423"/>
      <c r="AO13" s="423"/>
      <c r="AP13" s="423"/>
      <c r="AQ13" s="423"/>
      <c r="AR13" s="423"/>
      <c r="AS13" s="423"/>
      <c r="AT13" s="424"/>
      <c r="AU13" s="425" t="s">
        <v>140</v>
      </c>
      <c r="AV13" s="426"/>
      <c r="AW13" s="426"/>
      <c r="AX13" s="426"/>
      <c r="AY13" s="427" t="s">
        <v>141</v>
      </c>
      <c r="AZ13" s="428"/>
      <c r="BA13" s="428"/>
      <c r="BB13" s="428"/>
      <c r="BC13" s="428"/>
      <c r="BD13" s="428"/>
      <c r="BE13" s="428"/>
      <c r="BF13" s="428"/>
      <c r="BG13" s="428"/>
      <c r="BH13" s="428"/>
      <c r="BI13" s="428"/>
      <c r="BJ13" s="428"/>
      <c r="BK13" s="428"/>
      <c r="BL13" s="428"/>
      <c r="BM13" s="429"/>
      <c r="BN13" s="393">
        <v>55655</v>
      </c>
      <c r="BO13" s="394"/>
      <c r="BP13" s="394"/>
      <c r="BQ13" s="394"/>
      <c r="BR13" s="394"/>
      <c r="BS13" s="394"/>
      <c r="BT13" s="394"/>
      <c r="BU13" s="395"/>
      <c r="BV13" s="393">
        <v>388134</v>
      </c>
      <c r="BW13" s="394"/>
      <c r="BX13" s="394"/>
      <c r="BY13" s="394"/>
      <c r="BZ13" s="394"/>
      <c r="CA13" s="394"/>
      <c r="CB13" s="394"/>
      <c r="CC13" s="395"/>
      <c r="CD13" s="396" t="s">
        <v>142</v>
      </c>
      <c r="CE13" s="397"/>
      <c r="CF13" s="397"/>
      <c r="CG13" s="397"/>
      <c r="CH13" s="397"/>
      <c r="CI13" s="397"/>
      <c r="CJ13" s="397"/>
      <c r="CK13" s="397"/>
      <c r="CL13" s="397"/>
      <c r="CM13" s="397"/>
      <c r="CN13" s="397"/>
      <c r="CO13" s="397"/>
      <c r="CP13" s="397"/>
      <c r="CQ13" s="397"/>
      <c r="CR13" s="397"/>
      <c r="CS13" s="398"/>
      <c r="CT13" s="390">
        <v>9.6999999999999993</v>
      </c>
      <c r="CU13" s="391"/>
      <c r="CV13" s="391"/>
      <c r="CW13" s="391"/>
      <c r="CX13" s="391"/>
      <c r="CY13" s="391"/>
      <c r="CZ13" s="391"/>
      <c r="DA13" s="392"/>
      <c r="DB13" s="390">
        <v>11.4</v>
      </c>
      <c r="DC13" s="391"/>
      <c r="DD13" s="391"/>
      <c r="DE13" s="391"/>
      <c r="DF13" s="391"/>
      <c r="DG13" s="391"/>
      <c r="DH13" s="391"/>
      <c r="DI13" s="392"/>
    </row>
    <row r="14" spans="1:119" ht="18.75" customHeight="1" thickBot="1" x14ac:dyDescent="0.2">
      <c r="A14" s="181"/>
      <c r="B14" s="456"/>
      <c r="C14" s="457"/>
      <c r="D14" s="457"/>
      <c r="E14" s="457"/>
      <c r="F14" s="457"/>
      <c r="G14" s="457"/>
      <c r="H14" s="457"/>
      <c r="I14" s="457"/>
      <c r="J14" s="457"/>
      <c r="K14" s="458"/>
      <c r="L14" s="474" t="s">
        <v>143</v>
      </c>
      <c r="M14" s="475"/>
      <c r="N14" s="475"/>
      <c r="O14" s="475"/>
      <c r="P14" s="475"/>
      <c r="Q14" s="476"/>
      <c r="R14" s="477">
        <v>3034</v>
      </c>
      <c r="S14" s="478"/>
      <c r="T14" s="478"/>
      <c r="U14" s="478"/>
      <c r="V14" s="479"/>
      <c r="W14" s="383"/>
      <c r="X14" s="384"/>
      <c r="Y14" s="384"/>
      <c r="Z14" s="384"/>
      <c r="AA14" s="384"/>
      <c r="AB14" s="373"/>
      <c r="AC14" s="480">
        <v>39.4</v>
      </c>
      <c r="AD14" s="481"/>
      <c r="AE14" s="481"/>
      <c r="AF14" s="481"/>
      <c r="AG14" s="482"/>
      <c r="AH14" s="480">
        <v>40</v>
      </c>
      <c r="AI14" s="481"/>
      <c r="AJ14" s="481"/>
      <c r="AK14" s="481"/>
      <c r="AL14" s="483"/>
      <c r="AM14" s="422"/>
      <c r="AN14" s="423"/>
      <c r="AO14" s="423"/>
      <c r="AP14" s="423"/>
      <c r="AQ14" s="423"/>
      <c r="AR14" s="423"/>
      <c r="AS14" s="423"/>
      <c r="AT14" s="424"/>
      <c r="AU14" s="425"/>
      <c r="AV14" s="426"/>
      <c r="AW14" s="426"/>
      <c r="AX14" s="426"/>
      <c r="AY14" s="427"/>
      <c r="AZ14" s="428"/>
      <c r="BA14" s="428"/>
      <c r="BB14" s="428"/>
      <c r="BC14" s="428"/>
      <c r="BD14" s="428"/>
      <c r="BE14" s="428"/>
      <c r="BF14" s="428"/>
      <c r="BG14" s="428"/>
      <c r="BH14" s="428"/>
      <c r="BI14" s="428"/>
      <c r="BJ14" s="428"/>
      <c r="BK14" s="428"/>
      <c r="BL14" s="428"/>
      <c r="BM14" s="429"/>
      <c r="BN14" s="393"/>
      <c r="BO14" s="394"/>
      <c r="BP14" s="394"/>
      <c r="BQ14" s="394"/>
      <c r="BR14" s="394"/>
      <c r="BS14" s="394"/>
      <c r="BT14" s="394"/>
      <c r="BU14" s="395"/>
      <c r="BV14" s="393"/>
      <c r="BW14" s="394"/>
      <c r="BX14" s="394"/>
      <c r="BY14" s="394"/>
      <c r="BZ14" s="394"/>
      <c r="CA14" s="394"/>
      <c r="CB14" s="394"/>
      <c r="CC14" s="395"/>
      <c r="CD14" s="488" t="s">
        <v>144</v>
      </c>
      <c r="CE14" s="489"/>
      <c r="CF14" s="489"/>
      <c r="CG14" s="489"/>
      <c r="CH14" s="489"/>
      <c r="CI14" s="489"/>
      <c r="CJ14" s="489"/>
      <c r="CK14" s="489"/>
      <c r="CL14" s="489"/>
      <c r="CM14" s="489"/>
      <c r="CN14" s="489"/>
      <c r="CO14" s="489"/>
      <c r="CP14" s="489"/>
      <c r="CQ14" s="489"/>
      <c r="CR14" s="489"/>
      <c r="CS14" s="490"/>
      <c r="CT14" s="491" t="s">
        <v>145</v>
      </c>
      <c r="CU14" s="492"/>
      <c r="CV14" s="492"/>
      <c r="CW14" s="492"/>
      <c r="CX14" s="492"/>
      <c r="CY14" s="492"/>
      <c r="CZ14" s="492"/>
      <c r="DA14" s="493"/>
      <c r="DB14" s="491" t="s">
        <v>136</v>
      </c>
      <c r="DC14" s="492"/>
      <c r="DD14" s="492"/>
      <c r="DE14" s="492"/>
      <c r="DF14" s="492"/>
      <c r="DG14" s="492"/>
      <c r="DH14" s="492"/>
      <c r="DI14" s="493"/>
    </row>
    <row r="15" spans="1:119" ht="18.75" customHeight="1" x14ac:dyDescent="0.15">
      <c r="A15" s="181"/>
      <c r="B15" s="456"/>
      <c r="C15" s="457"/>
      <c r="D15" s="457"/>
      <c r="E15" s="457"/>
      <c r="F15" s="457"/>
      <c r="G15" s="457"/>
      <c r="H15" s="457"/>
      <c r="I15" s="457"/>
      <c r="J15" s="457"/>
      <c r="K15" s="458"/>
      <c r="L15" s="190"/>
      <c r="M15" s="484" t="s">
        <v>137</v>
      </c>
      <c r="N15" s="485"/>
      <c r="O15" s="485"/>
      <c r="P15" s="485"/>
      <c r="Q15" s="486"/>
      <c r="R15" s="477">
        <v>3012</v>
      </c>
      <c r="S15" s="478"/>
      <c r="T15" s="478"/>
      <c r="U15" s="478"/>
      <c r="V15" s="479"/>
      <c r="W15" s="409" t="s">
        <v>146</v>
      </c>
      <c r="X15" s="410"/>
      <c r="Y15" s="410"/>
      <c r="Z15" s="410"/>
      <c r="AA15" s="410"/>
      <c r="AB15" s="400"/>
      <c r="AC15" s="444">
        <v>245</v>
      </c>
      <c r="AD15" s="445"/>
      <c r="AE15" s="445"/>
      <c r="AF15" s="445"/>
      <c r="AG15" s="487"/>
      <c r="AH15" s="444">
        <v>258</v>
      </c>
      <c r="AI15" s="445"/>
      <c r="AJ15" s="445"/>
      <c r="AK15" s="445"/>
      <c r="AL15" s="446"/>
      <c r="AM15" s="422"/>
      <c r="AN15" s="423"/>
      <c r="AO15" s="423"/>
      <c r="AP15" s="423"/>
      <c r="AQ15" s="423"/>
      <c r="AR15" s="423"/>
      <c r="AS15" s="423"/>
      <c r="AT15" s="424"/>
      <c r="AU15" s="425"/>
      <c r="AV15" s="426"/>
      <c r="AW15" s="426"/>
      <c r="AX15" s="426"/>
      <c r="AY15" s="353" t="s">
        <v>147</v>
      </c>
      <c r="AZ15" s="354"/>
      <c r="BA15" s="354"/>
      <c r="BB15" s="354"/>
      <c r="BC15" s="354"/>
      <c r="BD15" s="354"/>
      <c r="BE15" s="354"/>
      <c r="BF15" s="354"/>
      <c r="BG15" s="354"/>
      <c r="BH15" s="354"/>
      <c r="BI15" s="354"/>
      <c r="BJ15" s="354"/>
      <c r="BK15" s="354"/>
      <c r="BL15" s="354"/>
      <c r="BM15" s="355"/>
      <c r="BN15" s="356">
        <v>395378</v>
      </c>
      <c r="BO15" s="357"/>
      <c r="BP15" s="357"/>
      <c r="BQ15" s="357"/>
      <c r="BR15" s="357"/>
      <c r="BS15" s="357"/>
      <c r="BT15" s="357"/>
      <c r="BU15" s="358"/>
      <c r="BV15" s="356">
        <v>389352</v>
      </c>
      <c r="BW15" s="357"/>
      <c r="BX15" s="357"/>
      <c r="BY15" s="357"/>
      <c r="BZ15" s="357"/>
      <c r="CA15" s="357"/>
      <c r="CB15" s="357"/>
      <c r="CC15" s="358"/>
      <c r="CD15" s="494" t="s">
        <v>148</v>
      </c>
      <c r="CE15" s="495"/>
      <c r="CF15" s="495"/>
      <c r="CG15" s="495"/>
      <c r="CH15" s="495"/>
      <c r="CI15" s="495"/>
      <c r="CJ15" s="495"/>
      <c r="CK15" s="495"/>
      <c r="CL15" s="495"/>
      <c r="CM15" s="495"/>
      <c r="CN15" s="495"/>
      <c r="CO15" s="495"/>
      <c r="CP15" s="495"/>
      <c r="CQ15" s="495"/>
      <c r="CR15" s="495"/>
      <c r="CS15" s="496"/>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56"/>
      <c r="C16" s="457"/>
      <c r="D16" s="457"/>
      <c r="E16" s="457"/>
      <c r="F16" s="457"/>
      <c r="G16" s="457"/>
      <c r="H16" s="457"/>
      <c r="I16" s="457"/>
      <c r="J16" s="457"/>
      <c r="K16" s="458"/>
      <c r="L16" s="474" t="s">
        <v>149</v>
      </c>
      <c r="M16" s="505"/>
      <c r="N16" s="505"/>
      <c r="O16" s="505"/>
      <c r="P16" s="505"/>
      <c r="Q16" s="506"/>
      <c r="R16" s="497" t="s">
        <v>150</v>
      </c>
      <c r="S16" s="498"/>
      <c r="T16" s="498"/>
      <c r="U16" s="498"/>
      <c r="V16" s="499"/>
      <c r="W16" s="383"/>
      <c r="X16" s="384"/>
      <c r="Y16" s="384"/>
      <c r="Z16" s="384"/>
      <c r="AA16" s="384"/>
      <c r="AB16" s="373"/>
      <c r="AC16" s="480">
        <v>14.9</v>
      </c>
      <c r="AD16" s="481"/>
      <c r="AE16" s="481"/>
      <c r="AF16" s="481"/>
      <c r="AG16" s="482"/>
      <c r="AH16" s="480">
        <v>14.4</v>
      </c>
      <c r="AI16" s="481"/>
      <c r="AJ16" s="481"/>
      <c r="AK16" s="481"/>
      <c r="AL16" s="483"/>
      <c r="AM16" s="422"/>
      <c r="AN16" s="423"/>
      <c r="AO16" s="423"/>
      <c r="AP16" s="423"/>
      <c r="AQ16" s="423"/>
      <c r="AR16" s="423"/>
      <c r="AS16" s="423"/>
      <c r="AT16" s="424"/>
      <c r="AU16" s="425"/>
      <c r="AV16" s="426"/>
      <c r="AW16" s="426"/>
      <c r="AX16" s="426"/>
      <c r="AY16" s="427" t="s">
        <v>151</v>
      </c>
      <c r="AZ16" s="428"/>
      <c r="BA16" s="428"/>
      <c r="BB16" s="428"/>
      <c r="BC16" s="428"/>
      <c r="BD16" s="428"/>
      <c r="BE16" s="428"/>
      <c r="BF16" s="428"/>
      <c r="BG16" s="428"/>
      <c r="BH16" s="428"/>
      <c r="BI16" s="428"/>
      <c r="BJ16" s="428"/>
      <c r="BK16" s="428"/>
      <c r="BL16" s="428"/>
      <c r="BM16" s="429"/>
      <c r="BN16" s="393">
        <v>2583162</v>
      </c>
      <c r="BO16" s="394"/>
      <c r="BP16" s="394"/>
      <c r="BQ16" s="394"/>
      <c r="BR16" s="394"/>
      <c r="BS16" s="394"/>
      <c r="BT16" s="394"/>
      <c r="BU16" s="395"/>
      <c r="BV16" s="393">
        <v>2506020</v>
      </c>
      <c r="BW16" s="394"/>
      <c r="BX16" s="394"/>
      <c r="BY16" s="394"/>
      <c r="BZ16" s="394"/>
      <c r="CA16" s="394"/>
      <c r="CB16" s="394"/>
      <c r="CC16" s="395"/>
      <c r="CD16" s="194"/>
      <c r="CE16" s="503"/>
      <c r="CF16" s="503"/>
      <c r="CG16" s="503"/>
      <c r="CH16" s="503"/>
      <c r="CI16" s="503"/>
      <c r="CJ16" s="503"/>
      <c r="CK16" s="503"/>
      <c r="CL16" s="503"/>
      <c r="CM16" s="503"/>
      <c r="CN16" s="503"/>
      <c r="CO16" s="503"/>
      <c r="CP16" s="503"/>
      <c r="CQ16" s="503"/>
      <c r="CR16" s="503"/>
      <c r="CS16" s="504"/>
      <c r="CT16" s="390"/>
      <c r="CU16" s="391"/>
      <c r="CV16" s="391"/>
      <c r="CW16" s="391"/>
      <c r="CX16" s="391"/>
      <c r="CY16" s="391"/>
      <c r="CZ16" s="391"/>
      <c r="DA16" s="392"/>
      <c r="DB16" s="390"/>
      <c r="DC16" s="391"/>
      <c r="DD16" s="391"/>
      <c r="DE16" s="391"/>
      <c r="DF16" s="391"/>
      <c r="DG16" s="391"/>
      <c r="DH16" s="391"/>
      <c r="DI16" s="392"/>
    </row>
    <row r="17" spans="1:113" ht="18.75" customHeight="1" thickBot="1" x14ac:dyDescent="0.2">
      <c r="A17" s="181"/>
      <c r="B17" s="459"/>
      <c r="C17" s="460"/>
      <c r="D17" s="460"/>
      <c r="E17" s="460"/>
      <c r="F17" s="460"/>
      <c r="G17" s="460"/>
      <c r="H17" s="460"/>
      <c r="I17" s="460"/>
      <c r="J17" s="460"/>
      <c r="K17" s="461"/>
      <c r="L17" s="195"/>
      <c r="M17" s="500" t="s">
        <v>152</v>
      </c>
      <c r="N17" s="501"/>
      <c r="O17" s="501"/>
      <c r="P17" s="501"/>
      <c r="Q17" s="502"/>
      <c r="R17" s="497" t="s">
        <v>153</v>
      </c>
      <c r="S17" s="498"/>
      <c r="T17" s="498"/>
      <c r="U17" s="498"/>
      <c r="V17" s="499"/>
      <c r="W17" s="409" t="s">
        <v>154</v>
      </c>
      <c r="X17" s="410"/>
      <c r="Y17" s="410"/>
      <c r="Z17" s="410"/>
      <c r="AA17" s="410"/>
      <c r="AB17" s="400"/>
      <c r="AC17" s="444">
        <v>751</v>
      </c>
      <c r="AD17" s="445"/>
      <c r="AE17" s="445"/>
      <c r="AF17" s="445"/>
      <c r="AG17" s="487"/>
      <c r="AH17" s="444">
        <v>815</v>
      </c>
      <c r="AI17" s="445"/>
      <c r="AJ17" s="445"/>
      <c r="AK17" s="445"/>
      <c r="AL17" s="446"/>
      <c r="AM17" s="422"/>
      <c r="AN17" s="423"/>
      <c r="AO17" s="423"/>
      <c r="AP17" s="423"/>
      <c r="AQ17" s="423"/>
      <c r="AR17" s="423"/>
      <c r="AS17" s="423"/>
      <c r="AT17" s="424"/>
      <c r="AU17" s="425"/>
      <c r="AV17" s="426"/>
      <c r="AW17" s="426"/>
      <c r="AX17" s="426"/>
      <c r="AY17" s="427" t="s">
        <v>155</v>
      </c>
      <c r="AZ17" s="428"/>
      <c r="BA17" s="428"/>
      <c r="BB17" s="428"/>
      <c r="BC17" s="428"/>
      <c r="BD17" s="428"/>
      <c r="BE17" s="428"/>
      <c r="BF17" s="428"/>
      <c r="BG17" s="428"/>
      <c r="BH17" s="428"/>
      <c r="BI17" s="428"/>
      <c r="BJ17" s="428"/>
      <c r="BK17" s="428"/>
      <c r="BL17" s="428"/>
      <c r="BM17" s="429"/>
      <c r="BN17" s="393">
        <v>482668</v>
      </c>
      <c r="BO17" s="394"/>
      <c r="BP17" s="394"/>
      <c r="BQ17" s="394"/>
      <c r="BR17" s="394"/>
      <c r="BS17" s="394"/>
      <c r="BT17" s="394"/>
      <c r="BU17" s="395"/>
      <c r="BV17" s="393">
        <v>481708</v>
      </c>
      <c r="BW17" s="394"/>
      <c r="BX17" s="394"/>
      <c r="BY17" s="394"/>
      <c r="BZ17" s="394"/>
      <c r="CA17" s="394"/>
      <c r="CB17" s="394"/>
      <c r="CC17" s="395"/>
      <c r="CD17" s="194"/>
      <c r="CE17" s="503"/>
      <c r="CF17" s="503"/>
      <c r="CG17" s="503"/>
      <c r="CH17" s="503"/>
      <c r="CI17" s="503"/>
      <c r="CJ17" s="503"/>
      <c r="CK17" s="503"/>
      <c r="CL17" s="503"/>
      <c r="CM17" s="503"/>
      <c r="CN17" s="503"/>
      <c r="CO17" s="503"/>
      <c r="CP17" s="503"/>
      <c r="CQ17" s="503"/>
      <c r="CR17" s="503"/>
      <c r="CS17" s="504"/>
      <c r="CT17" s="390"/>
      <c r="CU17" s="391"/>
      <c r="CV17" s="391"/>
      <c r="CW17" s="391"/>
      <c r="CX17" s="391"/>
      <c r="CY17" s="391"/>
      <c r="CZ17" s="391"/>
      <c r="DA17" s="392"/>
      <c r="DB17" s="390"/>
      <c r="DC17" s="391"/>
      <c r="DD17" s="391"/>
      <c r="DE17" s="391"/>
      <c r="DF17" s="391"/>
      <c r="DG17" s="391"/>
      <c r="DH17" s="391"/>
      <c r="DI17" s="392"/>
    </row>
    <row r="18" spans="1:113" ht="18.75" customHeight="1" thickBot="1" x14ac:dyDescent="0.2">
      <c r="A18" s="181"/>
      <c r="B18" s="507" t="s">
        <v>156</v>
      </c>
      <c r="C18" s="436"/>
      <c r="D18" s="436"/>
      <c r="E18" s="508"/>
      <c r="F18" s="508"/>
      <c r="G18" s="508"/>
      <c r="H18" s="508"/>
      <c r="I18" s="508"/>
      <c r="J18" s="508"/>
      <c r="K18" s="508"/>
      <c r="L18" s="509">
        <v>454.6</v>
      </c>
      <c r="M18" s="509"/>
      <c r="N18" s="509"/>
      <c r="O18" s="509"/>
      <c r="P18" s="509"/>
      <c r="Q18" s="509"/>
      <c r="R18" s="510"/>
      <c r="S18" s="510"/>
      <c r="T18" s="510"/>
      <c r="U18" s="510"/>
      <c r="V18" s="511"/>
      <c r="W18" s="411"/>
      <c r="X18" s="412"/>
      <c r="Y18" s="412"/>
      <c r="Z18" s="412"/>
      <c r="AA18" s="412"/>
      <c r="AB18" s="403"/>
      <c r="AC18" s="512">
        <v>45.7</v>
      </c>
      <c r="AD18" s="513"/>
      <c r="AE18" s="513"/>
      <c r="AF18" s="513"/>
      <c r="AG18" s="514"/>
      <c r="AH18" s="512">
        <v>45.6</v>
      </c>
      <c r="AI18" s="513"/>
      <c r="AJ18" s="513"/>
      <c r="AK18" s="513"/>
      <c r="AL18" s="515"/>
      <c r="AM18" s="422"/>
      <c r="AN18" s="423"/>
      <c r="AO18" s="423"/>
      <c r="AP18" s="423"/>
      <c r="AQ18" s="423"/>
      <c r="AR18" s="423"/>
      <c r="AS18" s="423"/>
      <c r="AT18" s="424"/>
      <c r="AU18" s="425"/>
      <c r="AV18" s="426"/>
      <c r="AW18" s="426"/>
      <c r="AX18" s="426"/>
      <c r="AY18" s="427" t="s">
        <v>157</v>
      </c>
      <c r="AZ18" s="428"/>
      <c r="BA18" s="428"/>
      <c r="BB18" s="428"/>
      <c r="BC18" s="428"/>
      <c r="BD18" s="428"/>
      <c r="BE18" s="428"/>
      <c r="BF18" s="428"/>
      <c r="BG18" s="428"/>
      <c r="BH18" s="428"/>
      <c r="BI18" s="428"/>
      <c r="BJ18" s="428"/>
      <c r="BK18" s="428"/>
      <c r="BL18" s="428"/>
      <c r="BM18" s="429"/>
      <c r="BN18" s="393">
        <v>2268561</v>
      </c>
      <c r="BO18" s="394"/>
      <c r="BP18" s="394"/>
      <c r="BQ18" s="394"/>
      <c r="BR18" s="394"/>
      <c r="BS18" s="394"/>
      <c r="BT18" s="394"/>
      <c r="BU18" s="395"/>
      <c r="BV18" s="393">
        <v>2305938</v>
      </c>
      <c r="BW18" s="394"/>
      <c r="BX18" s="394"/>
      <c r="BY18" s="394"/>
      <c r="BZ18" s="394"/>
      <c r="CA18" s="394"/>
      <c r="CB18" s="394"/>
      <c r="CC18" s="395"/>
      <c r="CD18" s="194"/>
      <c r="CE18" s="503"/>
      <c r="CF18" s="503"/>
      <c r="CG18" s="503"/>
      <c r="CH18" s="503"/>
      <c r="CI18" s="503"/>
      <c r="CJ18" s="503"/>
      <c r="CK18" s="503"/>
      <c r="CL18" s="503"/>
      <c r="CM18" s="503"/>
      <c r="CN18" s="503"/>
      <c r="CO18" s="503"/>
      <c r="CP18" s="503"/>
      <c r="CQ18" s="503"/>
      <c r="CR18" s="503"/>
      <c r="CS18" s="504"/>
      <c r="CT18" s="390"/>
      <c r="CU18" s="391"/>
      <c r="CV18" s="391"/>
      <c r="CW18" s="391"/>
      <c r="CX18" s="391"/>
      <c r="CY18" s="391"/>
      <c r="CZ18" s="391"/>
      <c r="DA18" s="392"/>
      <c r="DB18" s="390"/>
      <c r="DC18" s="391"/>
      <c r="DD18" s="391"/>
      <c r="DE18" s="391"/>
      <c r="DF18" s="391"/>
      <c r="DG18" s="391"/>
      <c r="DH18" s="391"/>
      <c r="DI18" s="392"/>
    </row>
    <row r="19" spans="1:113" ht="18.75" customHeight="1" thickBot="1" x14ac:dyDescent="0.2">
      <c r="A19" s="181"/>
      <c r="B19" s="507" t="s">
        <v>158</v>
      </c>
      <c r="C19" s="436"/>
      <c r="D19" s="436"/>
      <c r="E19" s="508"/>
      <c r="F19" s="508"/>
      <c r="G19" s="508"/>
      <c r="H19" s="508"/>
      <c r="I19" s="508"/>
      <c r="J19" s="508"/>
      <c r="K19" s="508"/>
      <c r="L19" s="516">
        <v>6</v>
      </c>
      <c r="M19" s="516"/>
      <c r="N19" s="516"/>
      <c r="O19" s="516"/>
      <c r="P19" s="516"/>
      <c r="Q19" s="516"/>
      <c r="R19" s="517"/>
      <c r="S19" s="517"/>
      <c r="T19" s="517"/>
      <c r="U19" s="517"/>
      <c r="V19" s="518"/>
      <c r="W19" s="350"/>
      <c r="X19" s="351"/>
      <c r="Y19" s="351"/>
      <c r="Z19" s="351"/>
      <c r="AA19" s="351"/>
      <c r="AB19" s="351"/>
      <c r="AC19" s="525"/>
      <c r="AD19" s="525"/>
      <c r="AE19" s="525"/>
      <c r="AF19" s="525"/>
      <c r="AG19" s="525"/>
      <c r="AH19" s="525"/>
      <c r="AI19" s="525"/>
      <c r="AJ19" s="525"/>
      <c r="AK19" s="525"/>
      <c r="AL19" s="526"/>
      <c r="AM19" s="422"/>
      <c r="AN19" s="423"/>
      <c r="AO19" s="423"/>
      <c r="AP19" s="423"/>
      <c r="AQ19" s="423"/>
      <c r="AR19" s="423"/>
      <c r="AS19" s="423"/>
      <c r="AT19" s="424"/>
      <c r="AU19" s="425"/>
      <c r="AV19" s="426"/>
      <c r="AW19" s="426"/>
      <c r="AX19" s="426"/>
      <c r="AY19" s="427" t="s">
        <v>159</v>
      </c>
      <c r="AZ19" s="428"/>
      <c r="BA19" s="428"/>
      <c r="BB19" s="428"/>
      <c r="BC19" s="428"/>
      <c r="BD19" s="428"/>
      <c r="BE19" s="428"/>
      <c r="BF19" s="428"/>
      <c r="BG19" s="428"/>
      <c r="BH19" s="428"/>
      <c r="BI19" s="428"/>
      <c r="BJ19" s="428"/>
      <c r="BK19" s="428"/>
      <c r="BL19" s="428"/>
      <c r="BM19" s="429"/>
      <c r="BN19" s="393">
        <v>3244350</v>
      </c>
      <c r="BO19" s="394"/>
      <c r="BP19" s="394"/>
      <c r="BQ19" s="394"/>
      <c r="BR19" s="394"/>
      <c r="BS19" s="394"/>
      <c r="BT19" s="394"/>
      <c r="BU19" s="395"/>
      <c r="BV19" s="393">
        <v>3353842</v>
      </c>
      <c r="BW19" s="394"/>
      <c r="BX19" s="394"/>
      <c r="BY19" s="394"/>
      <c r="BZ19" s="394"/>
      <c r="CA19" s="394"/>
      <c r="CB19" s="394"/>
      <c r="CC19" s="395"/>
      <c r="CD19" s="194"/>
      <c r="CE19" s="503"/>
      <c r="CF19" s="503"/>
      <c r="CG19" s="503"/>
      <c r="CH19" s="503"/>
      <c r="CI19" s="503"/>
      <c r="CJ19" s="503"/>
      <c r="CK19" s="503"/>
      <c r="CL19" s="503"/>
      <c r="CM19" s="503"/>
      <c r="CN19" s="503"/>
      <c r="CO19" s="503"/>
      <c r="CP19" s="503"/>
      <c r="CQ19" s="503"/>
      <c r="CR19" s="503"/>
      <c r="CS19" s="504"/>
      <c r="CT19" s="390"/>
      <c r="CU19" s="391"/>
      <c r="CV19" s="391"/>
      <c r="CW19" s="391"/>
      <c r="CX19" s="391"/>
      <c r="CY19" s="391"/>
      <c r="CZ19" s="391"/>
      <c r="DA19" s="392"/>
      <c r="DB19" s="390"/>
      <c r="DC19" s="391"/>
      <c r="DD19" s="391"/>
      <c r="DE19" s="391"/>
      <c r="DF19" s="391"/>
      <c r="DG19" s="391"/>
      <c r="DH19" s="391"/>
      <c r="DI19" s="392"/>
    </row>
    <row r="20" spans="1:113" ht="18.75" customHeight="1" thickBot="1" x14ac:dyDescent="0.2">
      <c r="A20" s="181"/>
      <c r="B20" s="507" t="s">
        <v>160</v>
      </c>
      <c r="C20" s="436"/>
      <c r="D20" s="436"/>
      <c r="E20" s="508"/>
      <c r="F20" s="508"/>
      <c r="G20" s="508"/>
      <c r="H20" s="508"/>
      <c r="I20" s="508"/>
      <c r="J20" s="508"/>
      <c r="K20" s="508"/>
      <c r="L20" s="516">
        <v>1347</v>
      </c>
      <c r="M20" s="516"/>
      <c r="N20" s="516"/>
      <c r="O20" s="516"/>
      <c r="P20" s="516"/>
      <c r="Q20" s="516"/>
      <c r="R20" s="517"/>
      <c r="S20" s="517"/>
      <c r="T20" s="517"/>
      <c r="U20" s="517"/>
      <c r="V20" s="518"/>
      <c r="W20" s="411"/>
      <c r="X20" s="412"/>
      <c r="Y20" s="412"/>
      <c r="Z20" s="412"/>
      <c r="AA20" s="412"/>
      <c r="AB20" s="412"/>
      <c r="AC20" s="519"/>
      <c r="AD20" s="519"/>
      <c r="AE20" s="519"/>
      <c r="AF20" s="519"/>
      <c r="AG20" s="519"/>
      <c r="AH20" s="519"/>
      <c r="AI20" s="519"/>
      <c r="AJ20" s="519"/>
      <c r="AK20" s="519"/>
      <c r="AL20" s="520"/>
      <c r="AM20" s="521"/>
      <c r="AN20" s="448"/>
      <c r="AO20" s="448"/>
      <c r="AP20" s="448"/>
      <c r="AQ20" s="448"/>
      <c r="AR20" s="448"/>
      <c r="AS20" s="448"/>
      <c r="AT20" s="449"/>
      <c r="AU20" s="522"/>
      <c r="AV20" s="523"/>
      <c r="AW20" s="523"/>
      <c r="AX20" s="524"/>
      <c r="AY20" s="427"/>
      <c r="AZ20" s="428"/>
      <c r="BA20" s="428"/>
      <c r="BB20" s="428"/>
      <c r="BC20" s="428"/>
      <c r="BD20" s="428"/>
      <c r="BE20" s="428"/>
      <c r="BF20" s="428"/>
      <c r="BG20" s="428"/>
      <c r="BH20" s="428"/>
      <c r="BI20" s="428"/>
      <c r="BJ20" s="428"/>
      <c r="BK20" s="428"/>
      <c r="BL20" s="428"/>
      <c r="BM20" s="429"/>
      <c r="BN20" s="393"/>
      <c r="BO20" s="394"/>
      <c r="BP20" s="394"/>
      <c r="BQ20" s="394"/>
      <c r="BR20" s="394"/>
      <c r="BS20" s="394"/>
      <c r="BT20" s="394"/>
      <c r="BU20" s="395"/>
      <c r="BV20" s="393"/>
      <c r="BW20" s="394"/>
      <c r="BX20" s="394"/>
      <c r="BY20" s="394"/>
      <c r="BZ20" s="394"/>
      <c r="CA20" s="394"/>
      <c r="CB20" s="394"/>
      <c r="CC20" s="395"/>
      <c r="CD20" s="194"/>
      <c r="CE20" s="503"/>
      <c r="CF20" s="503"/>
      <c r="CG20" s="503"/>
      <c r="CH20" s="503"/>
      <c r="CI20" s="503"/>
      <c r="CJ20" s="503"/>
      <c r="CK20" s="503"/>
      <c r="CL20" s="503"/>
      <c r="CM20" s="503"/>
      <c r="CN20" s="503"/>
      <c r="CO20" s="503"/>
      <c r="CP20" s="503"/>
      <c r="CQ20" s="503"/>
      <c r="CR20" s="503"/>
      <c r="CS20" s="504"/>
      <c r="CT20" s="390"/>
      <c r="CU20" s="391"/>
      <c r="CV20" s="391"/>
      <c r="CW20" s="391"/>
      <c r="CX20" s="391"/>
      <c r="CY20" s="391"/>
      <c r="CZ20" s="391"/>
      <c r="DA20" s="392"/>
      <c r="DB20" s="390"/>
      <c r="DC20" s="391"/>
      <c r="DD20" s="391"/>
      <c r="DE20" s="391"/>
      <c r="DF20" s="391"/>
      <c r="DG20" s="391"/>
      <c r="DH20" s="391"/>
      <c r="DI20" s="392"/>
    </row>
    <row r="21" spans="1:113" ht="18.75" customHeight="1" x14ac:dyDescent="0.15">
      <c r="A21" s="181"/>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27"/>
      <c r="AZ21" s="428"/>
      <c r="BA21" s="428"/>
      <c r="BB21" s="428"/>
      <c r="BC21" s="428"/>
      <c r="BD21" s="428"/>
      <c r="BE21" s="428"/>
      <c r="BF21" s="428"/>
      <c r="BG21" s="428"/>
      <c r="BH21" s="428"/>
      <c r="BI21" s="428"/>
      <c r="BJ21" s="428"/>
      <c r="BK21" s="428"/>
      <c r="BL21" s="428"/>
      <c r="BM21" s="429"/>
      <c r="BN21" s="393"/>
      <c r="BO21" s="394"/>
      <c r="BP21" s="394"/>
      <c r="BQ21" s="394"/>
      <c r="BR21" s="394"/>
      <c r="BS21" s="394"/>
      <c r="BT21" s="394"/>
      <c r="BU21" s="395"/>
      <c r="BV21" s="393"/>
      <c r="BW21" s="394"/>
      <c r="BX21" s="394"/>
      <c r="BY21" s="394"/>
      <c r="BZ21" s="394"/>
      <c r="CA21" s="394"/>
      <c r="CB21" s="394"/>
      <c r="CC21" s="395"/>
      <c r="CD21" s="194"/>
      <c r="CE21" s="503"/>
      <c r="CF21" s="503"/>
      <c r="CG21" s="503"/>
      <c r="CH21" s="503"/>
      <c r="CI21" s="503"/>
      <c r="CJ21" s="503"/>
      <c r="CK21" s="503"/>
      <c r="CL21" s="503"/>
      <c r="CM21" s="503"/>
      <c r="CN21" s="503"/>
      <c r="CO21" s="503"/>
      <c r="CP21" s="503"/>
      <c r="CQ21" s="503"/>
      <c r="CR21" s="503"/>
      <c r="CS21" s="504"/>
      <c r="CT21" s="390"/>
      <c r="CU21" s="391"/>
      <c r="CV21" s="391"/>
      <c r="CW21" s="391"/>
      <c r="CX21" s="391"/>
      <c r="CY21" s="391"/>
      <c r="CZ21" s="391"/>
      <c r="DA21" s="392"/>
      <c r="DB21" s="390"/>
      <c r="DC21" s="391"/>
      <c r="DD21" s="391"/>
      <c r="DE21" s="391"/>
      <c r="DF21" s="391"/>
      <c r="DG21" s="391"/>
      <c r="DH21" s="391"/>
      <c r="DI21" s="392"/>
    </row>
    <row r="22" spans="1:113" ht="18.75" customHeight="1" thickBot="1" x14ac:dyDescent="0.2">
      <c r="A22" s="181"/>
      <c r="B22" s="530" t="s">
        <v>162</v>
      </c>
      <c r="C22" s="531"/>
      <c r="D22" s="532"/>
      <c r="E22" s="405" t="s">
        <v>1</v>
      </c>
      <c r="F22" s="410"/>
      <c r="G22" s="410"/>
      <c r="H22" s="410"/>
      <c r="I22" s="410"/>
      <c r="J22" s="410"/>
      <c r="K22" s="400"/>
      <c r="L22" s="405" t="s">
        <v>163</v>
      </c>
      <c r="M22" s="410"/>
      <c r="N22" s="410"/>
      <c r="O22" s="410"/>
      <c r="P22" s="400"/>
      <c r="Q22" s="539" t="s">
        <v>164</v>
      </c>
      <c r="R22" s="540"/>
      <c r="S22" s="540"/>
      <c r="T22" s="540"/>
      <c r="U22" s="540"/>
      <c r="V22" s="541"/>
      <c r="W22" s="545" t="s">
        <v>165</v>
      </c>
      <c r="X22" s="531"/>
      <c r="Y22" s="532"/>
      <c r="Z22" s="405" t="s">
        <v>1</v>
      </c>
      <c r="AA22" s="410"/>
      <c r="AB22" s="410"/>
      <c r="AC22" s="410"/>
      <c r="AD22" s="410"/>
      <c r="AE22" s="410"/>
      <c r="AF22" s="410"/>
      <c r="AG22" s="400"/>
      <c r="AH22" s="558" t="s">
        <v>166</v>
      </c>
      <c r="AI22" s="410"/>
      <c r="AJ22" s="410"/>
      <c r="AK22" s="410"/>
      <c r="AL22" s="400"/>
      <c r="AM22" s="558" t="s">
        <v>167</v>
      </c>
      <c r="AN22" s="559"/>
      <c r="AO22" s="559"/>
      <c r="AP22" s="559"/>
      <c r="AQ22" s="559"/>
      <c r="AR22" s="560"/>
      <c r="AS22" s="539" t="s">
        <v>164</v>
      </c>
      <c r="AT22" s="540"/>
      <c r="AU22" s="540"/>
      <c r="AV22" s="540"/>
      <c r="AW22" s="540"/>
      <c r="AX22" s="564"/>
      <c r="AY22" s="566"/>
      <c r="AZ22" s="567"/>
      <c r="BA22" s="567"/>
      <c r="BB22" s="567"/>
      <c r="BC22" s="567"/>
      <c r="BD22" s="567"/>
      <c r="BE22" s="567"/>
      <c r="BF22" s="567"/>
      <c r="BG22" s="567"/>
      <c r="BH22" s="567"/>
      <c r="BI22" s="567"/>
      <c r="BJ22" s="567"/>
      <c r="BK22" s="567"/>
      <c r="BL22" s="567"/>
      <c r="BM22" s="568"/>
      <c r="BN22" s="569"/>
      <c r="BO22" s="570"/>
      <c r="BP22" s="570"/>
      <c r="BQ22" s="570"/>
      <c r="BR22" s="570"/>
      <c r="BS22" s="570"/>
      <c r="BT22" s="570"/>
      <c r="BU22" s="571"/>
      <c r="BV22" s="569"/>
      <c r="BW22" s="570"/>
      <c r="BX22" s="570"/>
      <c r="BY22" s="570"/>
      <c r="BZ22" s="570"/>
      <c r="CA22" s="570"/>
      <c r="CB22" s="570"/>
      <c r="CC22" s="571"/>
      <c r="CD22" s="194"/>
      <c r="CE22" s="503"/>
      <c r="CF22" s="503"/>
      <c r="CG22" s="503"/>
      <c r="CH22" s="503"/>
      <c r="CI22" s="503"/>
      <c r="CJ22" s="503"/>
      <c r="CK22" s="503"/>
      <c r="CL22" s="503"/>
      <c r="CM22" s="503"/>
      <c r="CN22" s="503"/>
      <c r="CO22" s="503"/>
      <c r="CP22" s="503"/>
      <c r="CQ22" s="503"/>
      <c r="CR22" s="503"/>
      <c r="CS22" s="504"/>
      <c r="CT22" s="390"/>
      <c r="CU22" s="391"/>
      <c r="CV22" s="391"/>
      <c r="CW22" s="391"/>
      <c r="CX22" s="391"/>
      <c r="CY22" s="391"/>
      <c r="CZ22" s="391"/>
      <c r="DA22" s="392"/>
      <c r="DB22" s="390"/>
      <c r="DC22" s="391"/>
      <c r="DD22" s="391"/>
      <c r="DE22" s="391"/>
      <c r="DF22" s="391"/>
      <c r="DG22" s="391"/>
      <c r="DH22" s="391"/>
      <c r="DI22" s="392"/>
    </row>
    <row r="23" spans="1:113" ht="18.75" customHeight="1" x14ac:dyDescent="0.15">
      <c r="A23" s="181"/>
      <c r="B23" s="533"/>
      <c r="C23" s="534"/>
      <c r="D23" s="535"/>
      <c r="E23" s="379"/>
      <c r="F23" s="384"/>
      <c r="G23" s="384"/>
      <c r="H23" s="384"/>
      <c r="I23" s="384"/>
      <c r="J23" s="384"/>
      <c r="K23" s="373"/>
      <c r="L23" s="379"/>
      <c r="M23" s="384"/>
      <c r="N23" s="384"/>
      <c r="O23" s="384"/>
      <c r="P23" s="373"/>
      <c r="Q23" s="542"/>
      <c r="R23" s="543"/>
      <c r="S23" s="543"/>
      <c r="T23" s="543"/>
      <c r="U23" s="543"/>
      <c r="V23" s="544"/>
      <c r="W23" s="546"/>
      <c r="X23" s="534"/>
      <c r="Y23" s="535"/>
      <c r="Z23" s="379"/>
      <c r="AA23" s="384"/>
      <c r="AB23" s="384"/>
      <c r="AC23" s="384"/>
      <c r="AD23" s="384"/>
      <c r="AE23" s="384"/>
      <c r="AF23" s="384"/>
      <c r="AG23" s="373"/>
      <c r="AH23" s="379"/>
      <c r="AI23" s="384"/>
      <c r="AJ23" s="384"/>
      <c r="AK23" s="384"/>
      <c r="AL23" s="373"/>
      <c r="AM23" s="561"/>
      <c r="AN23" s="562"/>
      <c r="AO23" s="562"/>
      <c r="AP23" s="562"/>
      <c r="AQ23" s="562"/>
      <c r="AR23" s="563"/>
      <c r="AS23" s="542"/>
      <c r="AT23" s="543"/>
      <c r="AU23" s="543"/>
      <c r="AV23" s="543"/>
      <c r="AW23" s="543"/>
      <c r="AX23" s="565"/>
      <c r="AY23" s="353" t="s">
        <v>168</v>
      </c>
      <c r="AZ23" s="354"/>
      <c r="BA23" s="354"/>
      <c r="BB23" s="354"/>
      <c r="BC23" s="354"/>
      <c r="BD23" s="354"/>
      <c r="BE23" s="354"/>
      <c r="BF23" s="354"/>
      <c r="BG23" s="354"/>
      <c r="BH23" s="354"/>
      <c r="BI23" s="354"/>
      <c r="BJ23" s="354"/>
      <c r="BK23" s="354"/>
      <c r="BL23" s="354"/>
      <c r="BM23" s="355"/>
      <c r="BN23" s="393">
        <v>5369013</v>
      </c>
      <c r="BO23" s="394"/>
      <c r="BP23" s="394"/>
      <c r="BQ23" s="394"/>
      <c r="BR23" s="394"/>
      <c r="BS23" s="394"/>
      <c r="BT23" s="394"/>
      <c r="BU23" s="395"/>
      <c r="BV23" s="393">
        <v>4709708</v>
      </c>
      <c r="BW23" s="394"/>
      <c r="BX23" s="394"/>
      <c r="BY23" s="394"/>
      <c r="BZ23" s="394"/>
      <c r="CA23" s="394"/>
      <c r="CB23" s="394"/>
      <c r="CC23" s="395"/>
      <c r="CD23" s="194"/>
      <c r="CE23" s="503"/>
      <c r="CF23" s="503"/>
      <c r="CG23" s="503"/>
      <c r="CH23" s="503"/>
      <c r="CI23" s="503"/>
      <c r="CJ23" s="503"/>
      <c r="CK23" s="503"/>
      <c r="CL23" s="503"/>
      <c r="CM23" s="503"/>
      <c r="CN23" s="503"/>
      <c r="CO23" s="503"/>
      <c r="CP23" s="503"/>
      <c r="CQ23" s="503"/>
      <c r="CR23" s="503"/>
      <c r="CS23" s="504"/>
      <c r="CT23" s="390"/>
      <c r="CU23" s="391"/>
      <c r="CV23" s="391"/>
      <c r="CW23" s="391"/>
      <c r="CX23" s="391"/>
      <c r="CY23" s="391"/>
      <c r="CZ23" s="391"/>
      <c r="DA23" s="392"/>
      <c r="DB23" s="390"/>
      <c r="DC23" s="391"/>
      <c r="DD23" s="391"/>
      <c r="DE23" s="391"/>
      <c r="DF23" s="391"/>
      <c r="DG23" s="391"/>
      <c r="DH23" s="391"/>
      <c r="DI23" s="392"/>
    </row>
    <row r="24" spans="1:113" ht="18.75" customHeight="1" thickBot="1" x14ac:dyDescent="0.2">
      <c r="A24" s="181"/>
      <c r="B24" s="533"/>
      <c r="C24" s="534"/>
      <c r="D24" s="535"/>
      <c r="E24" s="443" t="s">
        <v>169</v>
      </c>
      <c r="F24" s="423"/>
      <c r="G24" s="423"/>
      <c r="H24" s="423"/>
      <c r="I24" s="423"/>
      <c r="J24" s="423"/>
      <c r="K24" s="424"/>
      <c r="L24" s="444">
        <v>1</v>
      </c>
      <c r="M24" s="445"/>
      <c r="N24" s="445"/>
      <c r="O24" s="445"/>
      <c r="P24" s="487"/>
      <c r="Q24" s="444">
        <v>7140</v>
      </c>
      <c r="R24" s="445"/>
      <c r="S24" s="445"/>
      <c r="T24" s="445"/>
      <c r="U24" s="445"/>
      <c r="V24" s="487"/>
      <c r="W24" s="546"/>
      <c r="X24" s="534"/>
      <c r="Y24" s="535"/>
      <c r="Z24" s="443" t="s">
        <v>170</v>
      </c>
      <c r="AA24" s="423"/>
      <c r="AB24" s="423"/>
      <c r="AC24" s="423"/>
      <c r="AD24" s="423"/>
      <c r="AE24" s="423"/>
      <c r="AF24" s="423"/>
      <c r="AG24" s="424"/>
      <c r="AH24" s="444">
        <v>64</v>
      </c>
      <c r="AI24" s="445"/>
      <c r="AJ24" s="445"/>
      <c r="AK24" s="445"/>
      <c r="AL24" s="487"/>
      <c r="AM24" s="444">
        <v>203456</v>
      </c>
      <c r="AN24" s="445"/>
      <c r="AO24" s="445"/>
      <c r="AP24" s="445"/>
      <c r="AQ24" s="445"/>
      <c r="AR24" s="487"/>
      <c r="AS24" s="444">
        <v>3179</v>
      </c>
      <c r="AT24" s="445"/>
      <c r="AU24" s="445"/>
      <c r="AV24" s="445"/>
      <c r="AW24" s="445"/>
      <c r="AX24" s="446"/>
      <c r="AY24" s="566" t="s">
        <v>171</v>
      </c>
      <c r="AZ24" s="567"/>
      <c r="BA24" s="567"/>
      <c r="BB24" s="567"/>
      <c r="BC24" s="567"/>
      <c r="BD24" s="567"/>
      <c r="BE24" s="567"/>
      <c r="BF24" s="567"/>
      <c r="BG24" s="567"/>
      <c r="BH24" s="567"/>
      <c r="BI24" s="567"/>
      <c r="BJ24" s="567"/>
      <c r="BK24" s="567"/>
      <c r="BL24" s="567"/>
      <c r="BM24" s="568"/>
      <c r="BN24" s="393">
        <v>4528458</v>
      </c>
      <c r="BO24" s="394"/>
      <c r="BP24" s="394"/>
      <c r="BQ24" s="394"/>
      <c r="BR24" s="394"/>
      <c r="BS24" s="394"/>
      <c r="BT24" s="394"/>
      <c r="BU24" s="395"/>
      <c r="BV24" s="393">
        <v>4476833</v>
      </c>
      <c r="BW24" s="394"/>
      <c r="BX24" s="394"/>
      <c r="BY24" s="394"/>
      <c r="BZ24" s="394"/>
      <c r="CA24" s="394"/>
      <c r="CB24" s="394"/>
      <c r="CC24" s="395"/>
      <c r="CD24" s="194"/>
      <c r="CE24" s="503"/>
      <c r="CF24" s="503"/>
      <c r="CG24" s="503"/>
      <c r="CH24" s="503"/>
      <c r="CI24" s="503"/>
      <c r="CJ24" s="503"/>
      <c r="CK24" s="503"/>
      <c r="CL24" s="503"/>
      <c r="CM24" s="503"/>
      <c r="CN24" s="503"/>
      <c r="CO24" s="503"/>
      <c r="CP24" s="503"/>
      <c r="CQ24" s="503"/>
      <c r="CR24" s="503"/>
      <c r="CS24" s="504"/>
      <c r="CT24" s="390"/>
      <c r="CU24" s="391"/>
      <c r="CV24" s="391"/>
      <c r="CW24" s="391"/>
      <c r="CX24" s="391"/>
      <c r="CY24" s="391"/>
      <c r="CZ24" s="391"/>
      <c r="DA24" s="392"/>
      <c r="DB24" s="390"/>
      <c r="DC24" s="391"/>
      <c r="DD24" s="391"/>
      <c r="DE24" s="391"/>
      <c r="DF24" s="391"/>
      <c r="DG24" s="391"/>
      <c r="DH24" s="391"/>
      <c r="DI24" s="392"/>
    </row>
    <row r="25" spans="1:113" ht="18.75" customHeight="1" x14ac:dyDescent="0.15">
      <c r="A25" s="181"/>
      <c r="B25" s="533"/>
      <c r="C25" s="534"/>
      <c r="D25" s="535"/>
      <c r="E25" s="443" t="s">
        <v>172</v>
      </c>
      <c r="F25" s="423"/>
      <c r="G25" s="423"/>
      <c r="H25" s="423"/>
      <c r="I25" s="423"/>
      <c r="J25" s="423"/>
      <c r="K25" s="424"/>
      <c r="L25" s="444">
        <v>1</v>
      </c>
      <c r="M25" s="445"/>
      <c r="N25" s="445"/>
      <c r="O25" s="445"/>
      <c r="P25" s="487"/>
      <c r="Q25" s="444">
        <v>6120</v>
      </c>
      <c r="R25" s="445"/>
      <c r="S25" s="445"/>
      <c r="T25" s="445"/>
      <c r="U25" s="445"/>
      <c r="V25" s="487"/>
      <c r="W25" s="546"/>
      <c r="X25" s="534"/>
      <c r="Y25" s="535"/>
      <c r="Z25" s="443" t="s">
        <v>173</v>
      </c>
      <c r="AA25" s="423"/>
      <c r="AB25" s="423"/>
      <c r="AC25" s="423"/>
      <c r="AD25" s="423"/>
      <c r="AE25" s="423"/>
      <c r="AF25" s="423"/>
      <c r="AG25" s="424"/>
      <c r="AH25" s="444" t="s">
        <v>145</v>
      </c>
      <c r="AI25" s="445"/>
      <c r="AJ25" s="445"/>
      <c r="AK25" s="445"/>
      <c r="AL25" s="487"/>
      <c r="AM25" s="444" t="s">
        <v>145</v>
      </c>
      <c r="AN25" s="445"/>
      <c r="AO25" s="445"/>
      <c r="AP25" s="445"/>
      <c r="AQ25" s="445"/>
      <c r="AR25" s="487"/>
      <c r="AS25" s="444" t="s">
        <v>145</v>
      </c>
      <c r="AT25" s="445"/>
      <c r="AU25" s="445"/>
      <c r="AV25" s="445"/>
      <c r="AW25" s="445"/>
      <c r="AX25" s="446"/>
      <c r="AY25" s="353" t="s">
        <v>174</v>
      </c>
      <c r="AZ25" s="354"/>
      <c r="BA25" s="354"/>
      <c r="BB25" s="354"/>
      <c r="BC25" s="354"/>
      <c r="BD25" s="354"/>
      <c r="BE25" s="354"/>
      <c r="BF25" s="354"/>
      <c r="BG25" s="354"/>
      <c r="BH25" s="354"/>
      <c r="BI25" s="354"/>
      <c r="BJ25" s="354"/>
      <c r="BK25" s="354"/>
      <c r="BL25" s="354"/>
      <c r="BM25" s="355"/>
      <c r="BN25" s="356">
        <v>177427</v>
      </c>
      <c r="BO25" s="357"/>
      <c r="BP25" s="357"/>
      <c r="BQ25" s="357"/>
      <c r="BR25" s="357"/>
      <c r="BS25" s="357"/>
      <c r="BT25" s="357"/>
      <c r="BU25" s="358"/>
      <c r="BV25" s="356">
        <v>265964</v>
      </c>
      <c r="BW25" s="357"/>
      <c r="BX25" s="357"/>
      <c r="BY25" s="357"/>
      <c r="BZ25" s="357"/>
      <c r="CA25" s="357"/>
      <c r="CB25" s="357"/>
      <c r="CC25" s="358"/>
      <c r="CD25" s="194"/>
      <c r="CE25" s="503"/>
      <c r="CF25" s="503"/>
      <c r="CG25" s="503"/>
      <c r="CH25" s="503"/>
      <c r="CI25" s="503"/>
      <c r="CJ25" s="503"/>
      <c r="CK25" s="503"/>
      <c r="CL25" s="503"/>
      <c r="CM25" s="503"/>
      <c r="CN25" s="503"/>
      <c r="CO25" s="503"/>
      <c r="CP25" s="503"/>
      <c r="CQ25" s="503"/>
      <c r="CR25" s="503"/>
      <c r="CS25" s="504"/>
      <c r="CT25" s="390"/>
      <c r="CU25" s="391"/>
      <c r="CV25" s="391"/>
      <c r="CW25" s="391"/>
      <c r="CX25" s="391"/>
      <c r="CY25" s="391"/>
      <c r="CZ25" s="391"/>
      <c r="DA25" s="392"/>
      <c r="DB25" s="390"/>
      <c r="DC25" s="391"/>
      <c r="DD25" s="391"/>
      <c r="DE25" s="391"/>
      <c r="DF25" s="391"/>
      <c r="DG25" s="391"/>
      <c r="DH25" s="391"/>
      <c r="DI25" s="392"/>
    </row>
    <row r="26" spans="1:113" ht="18.75" customHeight="1" x14ac:dyDescent="0.15">
      <c r="A26" s="181"/>
      <c r="B26" s="533"/>
      <c r="C26" s="534"/>
      <c r="D26" s="535"/>
      <c r="E26" s="443" t="s">
        <v>175</v>
      </c>
      <c r="F26" s="423"/>
      <c r="G26" s="423"/>
      <c r="H26" s="423"/>
      <c r="I26" s="423"/>
      <c r="J26" s="423"/>
      <c r="K26" s="424"/>
      <c r="L26" s="444">
        <v>1</v>
      </c>
      <c r="M26" s="445"/>
      <c r="N26" s="445"/>
      <c r="O26" s="445"/>
      <c r="P26" s="487"/>
      <c r="Q26" s="444">
        <v>5640</v>
      </c>
      <c r="R26" s="445"/>
      <c r="S26" s="445"/>
      <c r="T26" s="445"/>
      <c r="U26" s="445"/>
      <c r="V26" s="487"/>
      <c r="W26" s="546"/>
      <c r="X26" s="534"/>
      <c r="Y26" s="535"/>
      <c r="Z26" s="443" t="s">
        <v>176</v>
      </c>
      <c r="AA26" s="556"/>
      <c r="AB26" s="556"/>
      <c r="AC26" s="556"/>
      <c r="AD26" s="556"/>
      <c r="AE26" s="556"/>
      <c r="AF26" s="556"/>
      <c r="AG26" s="557"/>
      <c r="AH26" s="444" t="s">
        <v>145</v>
      </c>
      <c r="AI26" s="445"/>
      <c r="AJ26" s="445"/>
      <c r="AK26" s="445"/>
      <c r="AL26" s="487"/>
      <c r="AM26" s="444" t="s">
        <v>145</v>
      </c>
      <c r="AN26" s="445"/>
      <c r="AO26" s="445"/>
      <c r="AP26" s="445"/>
      <c r="AQ26" s="445"/>
      <c r="AR26" s="487"/>
      <c r="AS26" s="444" t="s">
        <v>135</v>
      </c>
      <c r="AT26" s="445"/>
      <c r="AU26" s="445"/>
      <c r="AV26" s="445"/>
      <c r="AW26" s="445"/>
      <c r="AX26" s="446"/>
      <c r="AY26" s="396" t="s">
        <v>177</v>
      </c>
      <c r="AZ26" s="397"/>
      <c r="BA26" s="397"/>
      <c r="BB26" s="397"/>
      <c r="BC26" s="397"/>
      <c r="BD26" s="397"/>
      <c r="BE26" s="397"/>
      <c r="BF26" s="397"/>
      <c r="BG26" s="397"/>
      <c r="BH26" s="397"/>
      <c r="BI26" s="397"/>
      <c r="BJ26" s="397"/>
      <c r="BK26" s="397"/>
      <c r="BL26" s="397"/>
      <c r="BM26" s="398"/>
      <c r="BN26" s="393" t="s">
        <v>145</v>
      </c>
      <c r="BO26" s="394"/>
      <c r="BP26" s="394"/>
      <c r="BQ26" s="394"/>
      <c r="BR26" s="394"/>
      <c r="BS26" s="394"/>
      <c r="BT26" s="394"/>
      <c r="BU26" s="395"/>
      <c r="BV26" s="393" t="s">
        <v>145</v>
      </c>
      <c r="BW26" s="394"/>
      <c r="BX26" s="394"/>
      <c r="BY26" s="394"/>
      <c r="BZ26" s="394"/>
      <c r="CA26" s="394"/>
      <c r="CB26" s="394"/>
      <c r="CC26" s="395"/>
      <c r="CD26" s="194"/>
      <c r="CE26" s="503"/>
      <c r="CF26" s="503"/>
      <c r="CG26" s="503"/>
      <c r="CH26" s="503"/>
      <c r="CI26" s="503"/>
      <c r="CJ26" s="503"/>
      <c r="CK26" s="503"/>
      <c r="CL26" s="503"/>
      <c r="CM26" s="503"/>
      <c r="CN26" s="503"/>
      <c r="CO26" s="503"/>
      <c r="CP26" s="503"/>
      <c r="CQ26" s="503"/>
      <c r="CR26" s="503"/>
      <c r="CS26" s="504"/>
      <c r="CT26" s="390"/>
      <c r="CU26" s="391"/>
      <c r="CV26" s="391"/>
      <c r="CW26" s="391"/>
      <c r="CX26" s="391"/>
      <c r="CY26" s="391"/>
      <c r="CZ26" s="391"/>
      <c r="DA26" s="392"/>
      <c r="DB26" s="390"/>
      <c r="DC26" s="391"/>
      <c r="DD26" s="391"/>
      <c r="DE26" s="391"/>
      <c r="DF26" s="391"/>
      <c r="DG26" s="391"/>
      <c r="DH26" s="391"/>
      <c r="DI26" s="392"/>
    </row>
    <row r="27" spans="1:113" ht="18.75" customHeight="1" thickBot="1" x14ac:dyDescent="0.2">
      <c r="A27" s="181"/>
      <c r="B27" s="533"/>
      <c r="C27" s="534"/>
      <c r="D27" s="535"/>
      <c r="E27" s="443" t="s">
        <v>178</v>
      </c>
      <c r="F27" s="423"/>
      <c r="G27" s="423"/>
      <c r="H27" s="423"/>
      <c r="I27" s="423"/>
      <c r="J27" s="423"/>
      <c r="K27" s="424"/>
      <c r="L27" s="444">
        <v>1</v>
      </c>
      <c r="M27" s="445"/>
      <c r="N27" s="445"/>
      <c r="O27" s="445"/>
      <c r="P27" s="487"/>
      <c r="Q27" s="444">
        <v>2600</v>
      </c>
      <c r="R27" s="445"/>
      <c r="S27" s="445"/>
      <c r="T27" s="445"/>
      <c r="U27" s="445"/>
      <c r="V27" s="487"/>
      <c r="W27" s="546"/>
      <c r="X27" s="534"/>
      <c r="Y27" s="535"/>
      <c r="Z27" s="443" t="s">
        <v>179</v>
      </c>
      <c r="AA27" s="423"/>
      <c r="AB27" s="423"/>
      <c r="AC27" s="423"/>
      <c r="AD27" s="423"/>
      <c r="AE27" s="423"/>
      <c r="AF27" s="423"/>
      <c r="AG27" s="424"/>
      <c r="AH27" s="444" t="s">
        <v>145</v>
      </c>
      <c r="AI27" s="445"/>
      <c r="AJ27" s="445"/>
      <c r="AK27" s="445"/>
      <c r="AL27" s="487"/>
      <c r="AM27" s="444" t="s">
        <v>145</v>
      </c>
      <c r="AN27" s="445"/>
      <c r="AO27" s="445"/>
      <c r="AP27" s="445"/>
      <c r="AQ27" s="445"/>
      <c r="AR27" s="487"/>
      <c r="AS27" s="444" t="s">
        <v>135</v>
      </c>
      <c r="AT27" s="445"/>
      <c r="AU27" s="445"/>
      <c r="AV27" s="445"/>
      <c r="AW27" s="445"/>
      <c r="AX27" s="446"/>
      <c r="AY27" s="488" t="s">
        <v>180</v>
      </c>
      <c r="AZ27" s="489"/>
      <c r="BA27" s="489"/>
      <c r="BB27" s="489"/>
      <c r="BC27" s="489"/>
      <c r="BD27" s="489"/>
      <c r="BE27" s="489"/>
      <c r="BF27" s="489"/>
      <c r="BG27" s="489"/>
      <c r="BH27" s="489"/>
      <c r="BI27" s="489"/>
      <c r="BJ27" s="489"/>
      <c r="BK27" s="489"/>
      <c r="BL27" s="489"/>
      <c r="BM27" s="490"/>
      <c r="BN27" s="569" t="s">
        <v>145</v>
      </c>
      <c r="BO27" s="570"/>
      <c r="BP27" s="570"/>
      <c r="BQ27" s="570"/>
      <c r="BR27" s="570"/>
      <c r="BS27" s="570"/>
      <c r="BT27" s="570"/>
      <c r="BU27" s="571"/>
      <c r="BV27" s="569" t="s">
        <v>135</v>
      </c>
      <c r="BW27" s="570"/>
      <c r="BX27" s="570"/>
      <c r="BY27" s="570"/>
      <c r="BZ27" s="570"/>
      <c r="CA27" s="570"/>
      <c r="CB27" s="570"/>
      <c r="CC27" s="571"/>
      <c r="CD27" s="196"/>
      <c r="CE27" s="503"/>
      <c r="CF27" s="503"/>
      <c r="CG27" s="503"/>
      <c r="CH27" s="503"/>
      <c r="CI27" s="503"/>
      <c r="CJ27" s="503"/>
      <c r="CK27" s="503"/>
      <c r="CL27" s="503"/>
      <c r="CM27" s="503"/>
      <c r="CN27" s="503"/>
      <c r="CO27" s="503"/>
      <c r="CP27" s="503"/>
      <c r="CQ27" s="503"/>
      <c r="CR27" s="503"/>
      <c r="CS27" s="504"/>
      <c r="CT27" s="390"/>
      <c r="CU27" s="391"/>
      <c r="CV27" s="391"/>
      <c r="CW27" s="391"/>
      <c r="CX27" s="391"/>
      <c r="CY27" s="391"/>
      <c r="CZ27" s="391"/>
      <c r="DA27" s="392"/>
      <c r="DB27" s="390"/>
      <c r="DC27" s="391"/>
      <c r="DD27" s="391"/>
      <c r="DE27" s="391"/>
      <c r="DF27" s="391"/>
      <c r="DG27" s="391"/>
      <c r="DH27" s="391"/>
      <c r="DI27" s="392"/>
    </row>
    <row r="28" spans="1:113" ht="18.75" customHeight="1" x14ac:dyDescent="0.15">
      <c r="A28" s="181"/>
      <c r="B28" s="533"/>
      <c r="C28" s="534"/>
      <c r="D28" s="535"/>
      <c r="E28" s="443" t="s">
        <v>181</v>
      </c>
      <c r="F28" s="423"/>
      <c r="G28" s="423"/>
      <c r="H28" s="423"/>
      <c r="I28" s="423"/>
      <c r="J28" s="423"/>
      <c r="K28" s="424"/>
      <c r="L28" s="444">
        <v>1</v>
      </c>
      <c r="M28" s="445"/>
      <c r="N28" s="445"/>
      <c r="O28" s="445"/>
      <c r="P28" s="487"/>
      <c r="Q28" s="444">
        <v>2200</v>
      </c>
      <c r="R28" s="445"/>
      <c r="S28" s="445"/>
      <c r="T28" s="445"/>
      <c r="U28" s="445"/>
      <c r="V28" s="487"/>
      <c r="W28" s="546"/>
      <c r="X28" s="534"/>
      <c r="Y28" s="535"/>
      <c r="Z28" s="443" t="s">
        <v>182</v>
      </c>
      <c r="AA28" s="423"/>
      <c r="AB28" s="423"/>
      <c r="AC28" s="423"/>
      <c r="AD28" s="423"/>
      <c r="AE28" s="423"/>
      <c r="AF28" s="423"/>
      <c r="AG28" s="424"/>
      <c r="AH28" s="444" t="s">
        <v>145</v>
      </c>
      <c r="AI28" s="445"/>
      <c r="AJ28" s="445"/>
      <c r="AK28" s="445"/>
      <c r="AL28" s="487"/>
      <c r="AM28" s="444" t="s">
        <v>145</v>
      </c>
      <c r="AN28" s="445"/>
      <c r="AO28" s="445"/>
      <c r="AP28" s="445"/>
      <c r="AQ28" s="445"/>
      <c r="AR28" s="487"/>
      <c r="AS28" s="444" t="s">
        <v>145</v>
      </c>
      <c r="AT28" s="445"/>
      <c r="AU28" s="445"/>
      <c r="AV28" s="445"/>
      <c r="AW28" s="445"/>
      <c r="AX28" s="446"/>
      <c r="AY28" s="572" t="s">
        <v>183</v>
      </c>
      <c r="AZ28" s="573"/>
      <c r="BA28" s="573"/>
      <c r="BB28" s="574"/>
      <c r="BC28" s="353" t="s">
        <v>47</v>
      </c>
      <c r="BD28" s="354"/>
      <c r="BE28" s="354"/>
      <c r="BF28" s="354"/>
      <c r="BG28" s="354"/>
      <c r="BH28" s="354"/>
      <c r="BI28" s="354"/>
      <c r="BJ28" s="354"/>
      <c r="BK28" s="354"/>
      <c r="BL28" s="354"/>
      <c r="BM28" s="355"/>
      <c r="BN28" s="356">
        <v>1878799</v>
      </c>
      <c r="BO28" s="357"/>
      <c r="BP28" s="357"/>
      <c r="BQ28" s="357"/>
      <c r="BR28" s="357"/>
      <c r="BS28" s="357"/>
      <c r="BT28" s="357"/>
      <c r="BU28" s="358"/>
      <c r="BV28" s="356">
        <v>1864018</v>
      </c>
      <c r="BW28" s="357"/>
      <c r="BX28" s="357"/>
      <c r="BY28" s="357"/>
      <c r="BZ28" s="357"/>
      <c r="CA28" s="357"/>
      <c r="CB28" s="357"/>
      <c r="CC28" s="358"/>
      <c r="CD28" s="194"/>
      <c r="CE28" s="503"/>
      <c r="CF28" s="503"/>
      <c r="CG28" s="503"/>
      <c r="CH28" s="503"/>
      <c r="CI28" s="503"/>
      <c r="CJ28" s="503"/>
      <c r="CK28" s="503"/>
      <c r="CL28" s="503"/>
      <c r="CM28" s="503"/>
      <c r="CN28" s="503"/>
      <c r="CO28" s="503"/>
      <c r="CP28" s="503"/>
      <c r="CQ28" s="503"/>
      <c r="CR28" s="503"/>
      <c r="CS28" s="504"/>
      <c r="CT28" s="390"/>
      <c r="CU28" s="391"/>
      <c r="CV28" s="391"/>
      <c r="CW28" s="391"/>
      <c r="CX28" s="391"/>
      <c r="CY28" s="391"/>
      <c r="CZ28" s="391"/>
      <c r="DA28" s="392"/>
      <c r="DB28" s="390"/>
      <c r="DC28" s="391"/>
      <c r="DD28" s="391"/>
      <c r="DE28" s="391"/>
      <c r="DF28" s="391"/>
      <c r="DG28" s="391"/>
      <c r="DH28" s="391"/>
      <c r="DI28" s="392"/>
    </row>
    <row r="29" spans="1:113" ht="18.75" customHeight="1" x14ac:dyDescent="0.15">
      <c r="A29" s="181"/>
      <c r="B29" s="533"/>
      <c r="C29" s="534"/>
      <c r="D29" s="535"/>
      <c r="E29" s="443" t="s">
        <v>184</v>
      </c>
      <c r="F29" s="423"/>
      <c r="G29" s="423"/>
      <c r="H29" s="423"/>
      <c r="I29" s="423"/>
      <c r="J29" s="423"/>
      <c r="K29" s="424"/>
      <c r="L29" s="444">
        <v>6</v>
      </c>
      <c r="M29" s="445"/>
      <c r="N29" s="445"/>
      <c r="O29" s="445"/>
      <c r="P29" s="487"/>
      <c r="Q29" s="444">
        <v>1900</v>
      </c>
      <c r="R29" s="445"/>
      <c r="S29" s="445"/>
      <c r="T29" s="445"/>
      <c r="U29" s="445"/>
      <c r="V29" s="487"/>
      <c r="W29" s="547"/>
      <c r="X29" s="548"/>
      <c r="Y29" s="549"/>
      <c r="Z29" s="443" t="s">
        <v>185</v>
      </c>
      <c r="AA29" s="423"/>
      <c r="AB29" s="423"/>
      <c r="AC29" s="423"/>
      <c r="AD29" s="423"/>
      <c r="AE29" s="423"/>
      <c r="AF29" s="423"/>
      <c r="AG29" s="424"/>
      <c r="AH29" s="444">
        <v>64</v>
      </c>
      <c r="AI29" s="445"/>
      <c r="AJ29" s="445"/>
      <c r="AK29" s="445"/>
      <c r="AL29" s="487"/>
      <c r="AM29" s="444">
        <v>203456</v>
      </c>
      <c r="AN29" s="445"/>
      <c r="AO29" s="445"/>
      <c r="AP29" s="445"/>
      <c r="AQ29" s="445"/>
      <c r="AR29" s="487"/>
      <c r="AS29" s="444">
        <v>3179</v>
      </c>
      <c r="AT29" s="445"/>
      <c r="AU29" s="445"/>
      <c r="AV29" s="445"/>
      <c r="AW29" s="445"/>
      <c r="AX29" s="446"/>
      <c r="AY29" s="575"/>
      <c r="AZ29" s="576"/>
      <c r="BA29" s="576"/>
      <c r="BB29" s="577"/>
      <c r="BC29" s="427" t="s">
        <v>186</v>
      </c>
      <c r="BD29" s="428"/>
      <c r="BE29" s="428"/>
      <c r="BF29" s="428"/>
      <c r="BG29" s="428"/>
      <c r="BH29" s="428"/>
      <c r="BI29" s="428"/>
      <c r="BJ29" s="428"/>
      <c r="BK29" s="428"/>
      <c r="BL29" s="428"/>
      <c r="BM29" s="429"/>
      <c r="BN29" s="393">
        <v>47077</v>
      </c>
      <c r="BO29" s="394"/>
      <c r="BP29" s="394"/>
      <c r="BQ29" s="394"/>
      <c r="BR29" s="394"/>
      <c r="BS29" s="394"/>
      <c r="BT29" s="394"/>
      <c r="BU29" s="395"/>
      <c r="BV29" s="393">
        <v>42073</v>
      </c>
      <c r="BW29" s="394"/>
      <c r="BX29" s="394"/>
      <c r="BY29" s="394"/>
      <c r="BZ29" s="394"/>
      <c r="CA29" s="394"/>
      <c r="CB29" s="394"/>
      <c r="CC29" s="395"/>
      <c r="CD29" s="196"/>
      <c r="CE29" s="503"/>
      <c r="CF29" s="503"/>
      <c r="CG29" s="503"/>
      <c r="CH29" s="503"/>
      <c r="CI29" s="503"/>
      <c r="CJ29" s="503"/>
      <c r="CK29" s="503"/>
      <c r="CL29" s="503"/>
      <c r="CM29" s="503"/>
      <c r="CN29" s="503"/>
      <c r="CO29" s="503"/>
      <c r="CP29" s="503"/>
      <c r="CQ29" s="503"/>
      <c r="CR29" s="503"/>
      <c r="CS29" s="504"/>
      <c r="CT29" s="390"/>
      <c r="CU29" s="391"/>
      <c r="CV29" s="391"/>
      <c r="CW29" s="391"/>
      <c r="CX29" s="391"/>
      <c r="CY29" s="391"/>
      <c r="CZ29" s="391"/>
      <c r="DA29" s="392"/>
      <c r="DB29" s="390"/>
      <c r="DC29" s="391"/>
      <c r="DD29" s="391"/>
      <c r="DE29" s="391"/>
      <c r="DF29" s="391"/>
      <c r="DG29" s="391"/>
      <c r="DH29" s="391"/>
      <c r="DI29" s="392"/>
    </row>
    <row r="30" spans="1:113" ht="18.75" customHeight="1" thickBot="1" x14ac:dyDescent="0.2">
      <c r="A30" s="181"/>
      <c r="B30" s="536"/>
      <c r="C30" s="537"/>
      <c r="D30" s="538"/>
      <c r="E30" s="447"/>
      <c r="F30" s="448"/>
      <c r="G30" s="448"/>
      <c r="H30" s="448"/>
      <c r="I30" s="448"/>
      <c r="J30" s="448"/>
      <c r="K30" s="449"/>
      <c r="L30" s="550"/>
      <c r="M30" s="551"/>
      <c r="N30" s="551"/>
      <c r="O30" s="551"/>
      <c r="P30" s="552"/>
      <c r="Q30" s="550"/>
      <c r="R30" s="551"/>
      <c r="S30" s="551"/>
      <c r="T30" s="551"/>
      <c r="U30" s="551"/>
      <c r="V30" s="552"/>
      <c r="W30" s="553" t="s">
        <v>187</v>
      </c>
      <c r="X30" s="554"/>
      <c r="Y30" s="554"/>
      <c r="Z30" s="554"/>
      <c r="AA30" s="554"/>
      <c r="AB30" s="554"/>
      <c r="AC30" s="554"/>
      <c r="AD30" s="554"/>
      <c r="AE30" s="554"/>
      <c r="AF30" s="554"/>
      <c r="AG30" s="555"/>
      <c r="AH30" s="512">
        <v>94.4</v>
      </c>
      <c r="AI30" s="513"/>
      <c r="AJ30" s="513"/>
      <c r="AK30" s="513"/>
      <c r="AL30" s="513"/>
      <c r="AM30" s="513"/>
      <c r="AN30" s="513"/>
      <c r="AO30" s="513"/>
      <c r="AP30" s="513"/>
      <c r="AQ30" s="513"/>
      <c r="AR30" s="513"/>
      <c r="AS30" s="513"/>
      <c r="AT30" s="513"/>
      <c r="AU30" s="513"/>
      <c r="AV30" s="513"/>
      <c r="AW30" s="513"/>
      <c r="AX30" s="515"/>
      <c r="AY30" s="578"/>
      <c r="AZ30" s="579"/>
      <c r="BA30" s="579"/>
      <c r="BB30" s="580"/>
      <c r="BC30" s="566" t="s">
        <v>49</v>
      </c>
      <c r="BD30" s="567"/>
      <c r="BE30" s="567"/>
      <c r="BF30" s="567"/>
      <c r="BG30" s="567"/>
      <c r="BH30" s="567"/>
      <c r="BI30" s="567"/>
      <c r="BJ30" s="567"/>
      <c r="BK30" s="567"/>
      <c r="BL30" s="567"/>
      <c r="BM30" s="568"/>
      <c r="BN30" s="569">
        <v>840953</v>
      </c>
      <c r="BO30" s="570"/>
      <c r="BP30" s="570"/>
      <c r="BQ30" s="570"/>
      <c r="BR30" s="570"/>
      <c r="BS30" s="570"/>
      <c r="BT30" s="570"/>
      <c r="BU30" s="571"/>
      <c r="BV30" s="569">
        <v>857072</v>
      </c>
      <c r="BW30" s="570"/>
      <c r="BX30" s="570"/>
      <c r="BY30" s="570"/>
      <c r="BZ30" s="570"/>
      <c r="CA30" s="570"/>
      <c r="CB30" s="570"/>
      <c r="CC30" s="57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188</v>
      </c>
      <c r="D32" s="181"/>
      <c r="E32" s="181"/>
      <c r="U32" s="180" t="s">
        <v>189</v>
      </c>
      <c r="AM32" s="180" t="s">
        <v>190</v>
      </c>
      <c r="BE32" s="180" t="s">
        <v>191</v>
      </c>
      <c r="BW32" s="180" t="s">
        <v>192</v>
      </c>
      <c r="CO32" s="180" t="s">
        <v>193</v>
      </c>
      <c r="DI32" s="204"/>
    </row>
    <row r="33" spans="1:113" ht="13.5" customHeight="1" x14ac:dyDescent="0.15">
      <c r="A33" s="181"/>
      <c r="B33" s="205"/>
      <c r="C33" s="417" t="s">
        <v>194</v>
      </c>
      <c r="D33" s="417"/>
      <c r="E33" s="382" t="s">
        <v>195</v>
      </c>
      <c r="F33" s="382"/>
      <c r="G33" s="382"/>
      <c r="H33" s="382"/>
      <c r="I33" s="382"/>
      <c r="J33" s="382"/>
      <c r="K33" s="382"/>
      <c r="L33" s="382"/>
      <c r="M33" s="382"/>
      <c r="N33" s="382"/>
      <c r="O33" s="382"/>
      <c r="P33" s="382"/>
      <c r="Q33" s="382"/>
      <c r="R33" s="382"/>
      <c r="S33" s="382"/>
      <c r="T33" s="206"/>
      <c r="U33" s="417" t="s">
        <v>194</v>
      </c>
      <c r="V33" s="417"/>
      <c r="W33" s="382" t="s">
        <v>195</v>
      </c>
      <c r="X33" s="382"/>
      <c r="Y33" s="382"/>
      <c r="Z33" s="382"/>
      <c r="AA33" s="382"/>
      <c r="AB33" s="382"/>
      <c r="AC33" s="382"/>
      <c r="AD33" s="382"/>
      <c r="AE33" s="382"/>
      <c r="AF33" s="382"/>
      <c r="AG33" s="382"/>
      <c r="AH33" s="382"/>
      <c r="AI33" s="382"/>
      <c r="AJ33" s="382"/>
      <c r="AK33" s="382"/>
      <c r="AL33" s="206"/>
      <c r="AM33" s="417" t="s">
        <v>194</v>
      </c>
      <c r="AN33" s="417"/>
      <c r="AO33" s="382" t="s">
        <v>195</v>
      </c>
      <c r="AP33" s="382"/>
      <c r="AQ33" s="382"/>
      <c r="AR33" s="382"/>
      <c r="AS33" s="382"/>
      <c r="AT33" s="382"/>
      <c r="AU33" s="382"/>
      <c r="AV33" s="382"/>
      <c r="AW33" s="382"/>
      <c r="AX33" s="382"/>
      <c r="AY33" s="382"/>
      <c r="AZ33" s="382"/>
      <c r="BA33" s="382"/>
      <c r="BB33" s="382"/>
      <c r="BC33" s="382"/>
      <c r="BD33" s="207"/>
      <c r="BE33" s="382" t="s">
        <v>196</v>
      </c>
      <c r="BF33" s="382"/>
      <c r="BG33" s="382" t="s">
        <v>197</v>
      </c>
      <c r="BH33" s="382"/>
      <c r="BI33" s="382"/>
      <c r="BJ33" s="382"/>
      <c r="BK33" s="382"/>
      <c r="BL33" s="382"/>
      <c r="BM33" s="382"/>
      <c r="BN33" s="382"/>
      <c r="BO33" s="382"/>
      <c r="BP33" s="382"/>
      <c r="BQ33" s="382"/>
      <c r="BR33" s="382"/>
      <c r="BS33" s="382"/>
      <c r="BT33" s="382"/>
      <c r="BU33" s="382"/>
      <c r="BV33" s="207"/>
      <c r="BW33" s="417" t="s">
        <v>196</v>
      </c>
      <c r="BX33" s="417"/>
      <c r="BY33" s="382" t="s">
        <v>198</v>
      </c>
      <c r="BZ33" s="382"/>
      <c r="CA33" s="382"/>
      <c r="CB33" s="382"/>
      <c r="CC33" s="382"/>
      <c r="CD33" s="382"/>
      <c r="CE33" s="382"/>
      <c r="CF33" s="382"/>
      <c r="CG33" s="382"/>
      <c r="CH33" s="382"/>
      <c r="CI33" s="382"/>
      <c r="CJ33" s="382"/>
      <c r="CK33" s="382"/>
      <c r="CL33" s="382"/>
      <c r="CM33" s="382"/>
      <c r="CN33" s="206"/>
      <c r="CO33" s="417" t="s">
        <v>194</v>
      </c>
      <c r="CP33" s="417"/>
      <c r="CQ33" s="382" t="s">
        <v>199</v>
      </c>
      <c r="CR33" s="382"/>
      <c r="CS33" s="382"/>
      <c r="CT33" s="382"/>
      <c r="CU33" s="382"/>
      <c r="CV33" s="382"/>
      <c r="CW33" s="382"/>
      <c r="CX33" s="382"/>
      <c r="CY33" s="382"/>
      <c r="CZ33" s="382"/>
      <c r="DA33" s="382"/>
      <c r="DB33" s="382"/>
      <c r="DC33" s="382"/>
      <c r="DD33" s="382"/>
      <c r="DE33" s="382"/>
      <c r="DF33" s="206"/>
      <c r="DG33" s="581" t="s">
        <v>200</v>
      </c>
      <c r="DH33" s="581"/>
      <c r="DI33" s="208"/>
    </row>
    <row r="34" spans="1:113" ht="32.25" customHeight="1" x14ac:dyDescent="0.15">
      <c r="A34" s="181"/>
      <c r="B34" s="205"/>
      <c r="C34" s="582">
        <f>IF(E34="","",1)</f>
        <v>1</v>
      </c>
      <c r="D34" s="582"/>
      <c r="E34" s="583" t="str">
        <f>IF('各会計、関係団体の財政状況及び健全化判断比率'!B7="","",'各会計、関係団体の財政状況及び健全化判断比率'!B7)</f>
        <v>一般会計</v>
      </c>
      <c r="F34" s="583"/>
      <c r="G34" s="583"/>
      <c r="H34" s="583"/>
      <c r="I34" s="583"/>
      <c r="J34" s="583"/>
      <c r="K34" s="583"/>
      <c r="L34" s="583"/>
      <c r="M34" s="583"/>
      <c r="N34" s="583"/>
      <c r="O34" s="583"/>
      <c r="P34" s="583"/>
      <c r="Q34" s="583"/>
      <c r="R34" s="583"/>
      <c r="S34" s="583"/>
      <c r="T34" s="181"/>
      <c r="U34" s="582">
        <f>IF(W34="","",MAX(C34:D43)+1)</f>
        <v>2</v>
      </c>
      <c r="V34" s="582"/>
      <c r="W34" s="583" t="str">
        <f>IF('各会計、関係団体の財政状況及び健全化判断比率'!B28="","",'各会計、関係団体の財政状況及び健全化判断比率'!B28)</f>
        <v>国民健康保険特別会計</v>
      </c>
      <c r="X34" s="583"/>
      <c r="Y34" s="583"/>
      <c r="Z34" s="583"/>
      <c r="AA34" s="583"/>
      <c r="AB34" s="583"/>
      <c r="AC34" s="583"/>
      <c r="AD34" s="583"/>
      <c r="AE34" s="583"/>
      <c r="AF34" s="583"/>
      <c r="AG34" s="583"/>
      <c r="AH34" s="583"/>
      <c r="AI34" s="583"/>
      <c r="AJ34" s="583"/>
      <c r="AK34" s="583"/>
      <c r="AL34" s="181"/>
      <c r="AM34" s="582" t="str">
        <f>IF(AO34="","",MAX(C34:D43,U34:V43)+1)</f>
        <v/>
      </c>
      <c r="AN34" s="582"/>
      <c r="AO34" s="583"/>
      <c r="AP34" s="583"/>
      <c r="AQ34" s="583"/>
      <c r="AR34" s="583"/>
      <c r="AS34" s="583"/>
      <c r="AT34" s="583"/>
      <c r="AU34" s="583"/>
      <c r="AV34" s="583"/>
      <c r="AW34" s="583"/>
      <c r="AX34" s="583"/>
      <c r="AY34" s="583"/>
      <c r="AZ34" s="583"/>
      <c r="BA34" s="583"/>
      <c r="BB34" s="583"/>
      <c r="BC34" s="583"/>
      <c r="BD34" s="181"/>
      <c r="BE34" s="582">
        <f>IF(BG34="","",MAX(C34:D43,U34:V43,AM34:AN43)+1)</f>
        <v>5</v>
      </c>
      <c r="BF34" s="582"/>
      <c r="BG34" s="583" t="str">
        <f>IF('各会計、関係団体の財政状況及び健全化判断比率'!B31="","",'各会計、関係団体の財政状況及び健全化判断比率'!B31)</f>
        <v>簡易水道事業特別会計</v>
      </c>
      <c r="BH34" s="583"/>
      <c r="BI34" s="583"/>
      <c r="BJ34" s="583"/>
      <c r="BK34" s="583"/>
      <c r="BL34" s="583"/>
      <c r="BM34" s="583"/>
      <c r="BN34" s="583"/>
      <c r="BO34" s="583"/>
      <c r="BP34" s="583"/>
      <c r="BQ34" s="583"/>
      <c r="BR34" s="583"/>
      <c r="BS34" s="583"/>
      <c r="BT34" s="583"/>
      <c r="BU34" s="583"/>
      <c r="BV34" s="181"/>
      <c r="BW34" s="582" t="str">
        <f>IF(BY34="","",MAX(C34:D43,U34:V43,AM34:AN43,BE34:BF43)+1)</f>
        <v/>
      </c>
      <c r="BX34" s="582"/>
      <c r="BY34" s="583" t="str">
        <f>IF('各会計、関係団体の財政状況及び健全化判断比率'!B68="","",'各会計、関係団体の財政状況及び健全化判断比率'!B68)</f>
        <v/>
      </c>
      <c r="BZ34" s="583"/>
      <c r="CA34" s="583"/>
      <c r="CB34" s="583"/>
      <c r="CC34" s="583"/>
      <c r="CD34" s="583"/>
      <c r="CE34" s="583"/>
      <c r="CF34" s="583"/>
      <c r="CG34" s="583"/>
      <c r="CH34" s="583"/>
      <c r="CI34" s="583"/>
      <c r="CJ34" s="583"/>
      <c r="CK34" s="583"/>
      <c r="CL34" s="583"/>
      <c r="CM34" s="583"/>
      <c r="CN34" s="181"/>
      <c r="CO34" s="582" t="str">
        <f>IF(CQ34="","",MAX(C34:D43,U34:V43,AM34:AN43,BE34:BF43,BW34:BX43)+1)</f>
        <v/>
      </c>
      <c r="CP34" s="582"/>
      <c r="CQ34" s="583" t="str">
        <f>IF('各会計、関係団体の財政状況及び健全化判断比率'!BS7="","",'各会計、関係団体の財政状況及び健全化判断比率'!BS7)</f>
        <v/>
      </c>
      <c r="CR34" s="583"/>
      <c r="CS34" s="583"/>
      <c r="CT34" s="583"/>
      <c r="CU34" s="583"/>
      <c r="CV34" s="583"/>
      <c r="CW34" s="583"/>
      <c r="CX34" s="583"/>
      <c r="CY34" s="583"/>
      <c r="CZ34" s="583"/>
      <c r="DA34" s="583"/>
      <c r="DB34" s="583"/>
      <c r="DC34" s="583"/>
      <c r="DD34" s="583"/>
      <c r="DE34" s="583"/>
      <c r="DG34" s="584" t="str">
        <f>IF('各会計、関係団体の財政状況及び健全化判断比率'!BR7="","",'各会計、関係団体の財政状況及び健全化判断比率'!BR7)</f>
        <v/>
      </c>
      <c r="DH34" s="584"/>
      <c r="DI34" s="208"/>
    </row>
    <row r="35" spans="1:113" ht="32.25" customHeight="1" x14ac:dyDescent="0.15">
      <c r="A35" s="181"/>
      <c r="B35" s="205"/>
      <c r="C35" s="582" t="str">
        <f>IF(E35="","",C34+1)</f>
        <v/>
      </c>
      <c r="D35" s="582"/>
      <c r="E35" s="583" t="str">
        <f>IF('各会計、関係団体の財政状況及び健全化判断比率'!B8="","",'各会計、関係団体の財政状況及び健全化判断比率'!B8)</f>
        <v/>
      </c>
      <c r="F35" s="583"/>
      <c r="G35" s="583"/>
      <c r="H35" s="583"/>
      <c r="I35" s="583"/>
      <c r="J35" s="583"/>
      <c r="K35" s="583"/>
      <c r="L35" s="583"/>
      <c r="M35" s="583"/>
      <c r="N35" s="583"/>
      <c r="O35" s="583"/>
      <c r="P35" s="583"/>
      <c r="Q35" s="583"/>
      <c r="R35" s="583"/>
      <c r="S35" s="583"/>
      <c r="T35" s="181"/>
      <c r="U35" s="582">
        <f>IF(W35="","",U34+1)</f>
        <v>3</v>
      </c>
      <c r="V35" s="582"/>
      <c r="W35" s="583" t="str">
        <f>IF('各会計、関係団体の財政状況及び健全化判断比率'!B29="","",'各会計、関係団体の財政状況及び健全化判断比率'!B29)</f>
        <v>介護保険特別会計</v>
      </c>
      <c r="X35" s="583"/>
      <c r="Y35" s="583"/>
      <c r="Z35" s="583"/>
      <c r="AA35" s="583"/>
      <c r="AB35" s="583"/>
      <c r="AC35" s="583"/>
      <c r="AD35" s="583"/>
      <c r="AE35" s="583"/>
      <c r="AF35" s="583"/>
      <c r="AG35" s="583"/>
      <c r="AH35" s="583"/>
      <c r="AI35" s="583"/>
      <c r="AJ35" s="583"/>
      <c r="AK35" s="583"/>
      <c r="AL35" s="181"/>
      <c r="AM35" s="582" t="str">
        <f t="shared" ref="AM35:AM43" si="0">IF(AO35="","",AM34+1)</f>
        <v/>
      </c>
      <c r="AN35" s="582"/>
      <c r="AO35" s="583"/>
      <c r="AP35" s="583"/>
      <c r="AQ35" s="583"/>
      <c r="AR35" s="583"/>
      <c r="AS35" s="583"/>
      <c r="AT35" s="583"/>
      <c r="AU35" s="583"/>
      <c r="AV35" s="583"/>
      <c r="AW35" s="583"/>
      <c r="AX35" s="583"/>
      <c r="AY35" s="583"/>
      <c r="AZ35" s="583"/>
      <c r="BA35" s="583"/>
      <c r="BB35" s="583"/>
      <c r="BC35" s="583"/>
      <c r="BD35" s="181"/>
      <c r="BE35" s="582">
        <f t="shared" ref="BE35:BE43" si="1">IF(BG35="","",BE34+1)</f>
        <v>6</v>
      </c>
      <c r="BF35" s="582"/>
      <c r="BG35" s="583" t="str">
        <f>IF('各会計、関係団体の財政状況及び健全化判断比率'!B32="","",'各会計、関係団体の財政状況及び健全化判断比率'!B32)</f>
        <v>下水道事業特別会計</v>
      </c>
      <c r="BH35" s="583"/>
      <c r="BI35" s="583"/>
      <c r="BJ35" s="583"/>
      <c r="BK35" s="583"/>
      <c r="BL35" s="583"/>
      <c r="BM35" s="583"/>
      <c r="BN35" s="583"/>
      <c r="BO35" s="583"/>
      <c r="BP35" s="583"/>
      <c r="BQ35" s="583"/>
      <c r="BR35" s="583"/>
      <c r="BS35" s="583"/>
      <c r="BT35" s="583"/>
      <c r="BU35" s="583"/>
      <c r="BV35" s="181"/>
      <c r="BW35" s="582" t="str">
        <f t="shared" ref="BW35:BW43" si="2">IF(BY35="","",BW34+1)</f>
        <v/>
      </c>
      <c r="BX35" s="582"/>
      <c r="BY35" s="583" t="str">
        <f>IF('各会計、関係団体の財政状況及び健全化判断比率'!B69="","",'各会計、関係団体の財政状況及び健全化判断比率'!B69)</f>
        <v/>
      </c>
      <c r="BZ35" s="583"/>
      <c r="CA35" s="583"/>
      <c r="CB35" s="583"/>
      <c r="CC35" s="583"/>
      <c r="CD35" s="583"/>
      <c r="CE35" s="583"/>
      <c r="CF35" s="583"/>
      <c r="CG35" s="583"/>
      <c r="CH35" s="583"/>
      <c r="CI35" s="583"/>
      <c r="CJ35" s="583"/>
      <c r="CK35" s="583"/>
      <c r="CL35" s="583"/>
      <c r="CM35" s="583"/>
      <c r="CN35" s="181"/>
      <c r="CO35" s="582" t="str">
        <f t="shared" ref="CO35:CO43" si="3">IF(CQ35="","",CO34+1)</f>
        <v/>
      </c>
      <c r="CP35" s="582"/>
      <c r="CQ35" s="583" t="str">
        <f>IF('各会計、関係団体の財政状況及び健全化判断比率'!BS8="","",'各会計、関係団体の財政状況及び健全化判断比率'!BS8)</f>
        <v/>
      </c>
      <c r="CR35" s="583"/>
      <c r="CS35" s="583"/>
      <c r="CT35" s="583"/>
      <c r="CU35" s="583"/>
      <c r="CV35" s="583"/>
      <c r="CW35" s="583"/>
      <c r="CX35" s="583"/>
      <c r="CY35" s="583"/>
      <c r="CZ35" s="583"/>
      <c r="DA35" s="583"/>
      <c r="DB35" s="583"/>
      <c r="DC35" s="583"/>
      <c r="DD35" s="583"/>
      <c r="DE35" s="583"/>
      <c r="DG35" s="584" t="str">
        <f>IF('各会計、関係団体の財政状況及び健全化判断比率'!BR8="","",'各会計、関係団体の財政状況及び健全化判断比率'!BR8)</f>
        <v/>
      </c>
      <c r="DH35" s="584"/>
      <c r="DI35" s="208"/>
    </row>
    <row r="36" spans="1:113" ht="32.25" customHeight="1" x14ac:dyDescent="0.15">
      <c r="A36" s="181"/>
      <c r="B36" s="205"/>
      <c r="C36" s="582" t="str">
        <f>IF(E36="","",C35+1)</f>
        <v/>
      </c>
      <c r="D36" s="582"/>
      <c r="E36" s="583" t="str">
        <f>IF('各会計、関係団体の財政状況及び健全化判断比率'!B9="","",'各会計、関係団体の財政状況及び健全化判断比率'!B9)</f>
        <v/>
      </c>
      <c r="F36" s="583"/>
      <c r="G36" s="583"/>
      <c r="H36" s="583"/>
      <c r="I36" s="583"/>
      <c r="J36" s="583"/>
      <c r="K36" s="583"/>
      <c r="L36" s="583"/>
      <c r="M36" s="583"/>
      <c r="N36" s="583"/>
      <c r="O36" s="583"/>
      <c r="P36" s="583"/>
      <c r="Q36" s="583"/>
      <c r="R36" s="583"/>
      <c r="S36" s="583"/>
      <c r="T36" s="181"/>
      <c r="U36" s="582">
        <f t="shared" ref="U36:U43" si="4">IF(W36="","",U35+1)</f>
        <v>4</v>
      </c>
      <c r="V36" s="582"/>
      <c r="W36" s="583" t="str">
        <f>IF('各会計、関係団体の財政状況及び健全化判断比率'!B30="","",'各会計、関係団体の財政状況及び健全化判断比率'!B30)</f>
        <v>後期高齢者医療特別会計</v>
      </c>
      <c r="X36" s="583"/>
      <c r="Y36" s="583"/>
      <c r="Z36" s="583"/>
      <c r="AA36" s="583"/>
      <c r="AB36" s="583"/>
      <c r="AC36" s="583"/>
      <c r="AD36" s="583"/>
      <c r="AE36" s="583"/>
      <c r="AF36" s="583"/>
      <c r="AG36" s="583"/>
      <c r="AH36" s="583"/>
      <c r="AI36" s="583"/>
      <c r="AJ36" s="583"/>
      <c r="AK36" s="583"/>
      <c r="AL36" s="181"/>
      <c r="AM36" s="582" t="str">
        <f t="shared" si="0"/>
        <v/>
      </c>
      <c r="AN36" s="582"/>
      <c r="AO36" s="583"/>
      <c r="AP36" s="583"/>
      <c r="AQ36" s="583"/>
      <c r="AR36" s="583"/>
      <c r="AS36" s="583"/>
      <c r="AT36" s="583"/>
      <c r="AU36" s="583"/>
      <c r="AV36" s="583"/>
      <c r="AW36" s="583"/>
      <c r="AX36" s="583"/>
      <c r="AY36" s="583"/>
      <c r="AZ36" s="583"/>
      <c r="BA36" s="583"/>
      <c r="BB36" s="583"/>
      <c r="BC36" s="583"/>
      <c r="BD36" s="181"/>
      <c r="BE36" s="582">
        <f t="shared" si="1"/>
        <v>7</v>
      </c>
      <c r="BF36" s="582"/>
      <c r="BG36" s="583" t="str">
        <f>IF('各会計、関係団体の財政状況及び健全化判断比率'!B33="","",'各会計、関係団体の財政状況及び健全化判断比率'!B33)</f>
        <v>風力発電事業特別会計</v>
      </c>
      <c r="BH36" s="583"/>
      <c r="BI36" s="583"/>
      <c r="BJ36" s="583"/>
      <c r="BK36" s="583"/>
      <c r="BL36" s="583"/>
      <c r="BM36" s="583"/>
      <c r="BN36" s="583"/>
      <c r="BO36" s="583"/>
      <c r="BP36" s="583"/>
      <c r="BQ36" s="583"/>
      <c r="BR36" s="583"/>
      <c r="BS36" s="583"/>
      <c r="BT36" s="583"/>
      <c r="BU36" s="583"/>
      <c r="BV36" s="181"/>
      <c r="BW36" s="582" t="str">
        <f t="shared" si="2"/>
        <v/>
      </c>
      <c r="BX36" s="582"/>
      <c r="BY36" s="583" t="str">
        <f>IF('各会計、関係団体の財政状況及び健全化判断比率'!B70="","",'各会計、関係団体の財政状況及び健全化判断比率'!B70)</f>
        <v/>
      </c>
      <c r="BZ36" s="583"/>
      <c r="CA36" s="583"/>
      <c r="CB36" s="583"/>
      <c r="CC36" s="583"/>
      <c r="CD36" s="583"/>
      <c r="CE36" s="583"/>
      <c r="CF36" s="583"/>
      <c r="CG36" s="583"/>
      <c r="CH36" s="583"/>
      <c r="CI36" s="583"/>
      <c r="CJ36" s="583"/>
      <c r="CK36" s="583"/>
      <c r="CL36" s="583"/>
      <c r="CM36" s="583"/>
      <c r="CN36" s="181"/>
      <c r="CO36" s="582" t="str">
        <f t="shared" si="3"/>
        <v/>
      </c>
      <c r="CP36" s="582"/>
      <c r="CQ36" s="583" t="str">
        <f>IF('各会計、関係団体の財政状況及び健全化判断比率'!BS9="","",'各会計、関係団体の財政状況及び健全化判断比率'!BS9)</f>
        <v/>
      </c>
      <c r="CR36" s="583"/>
      <c r="CS36" s="583"/>
      <c r="CT36" s="583"/>
      <c r="CU36" s="583"/>
      <c r="CV36" s="583"/>
      <c r="CW36" s="583"/>
      <c r="CX36" s="583"/>
      <c r="CY36" s="583"/>
      <c r="CZ36" s="583"/>
      <c r="DA36" s="583"/>
      <c r="DB36" s="583"/>
      <c r="DC36" s="583"/>
      <c r="DD36" s="583"/>
      <c r="DE36" s="583"/>
      <c r="DG36" s="584" t="str">
        <f>IF('各会計、関係団体の財政状況及び健全化判断比率'!BR9="","",'各会計、関係団体の財政状況及び健全化判断比率'!BR9)</f>
        <v/>
      </c>
      <c r="DH36" s="584"/>
      <c r="DI36" s="208"/>
    </row>
    <row r="37" spans="1:113" ht="32.25" customHeight="1" x14ac:dyDescent="0.15">
      <c r="A37" s="181"/>
      <c r="B37" s="205"/>
      <c r="C37" s="582" t="str">
        <f>IF(E37="","",C36+1)</f>
        <v/>
      </c>
      <c r="D37" s="582"/>
      <c r="E37" s="583" t="str">
        <f>IF('各会計、関係団体の財政状況及び健全化判断比率'!B10="","",'各会計、関係団体の財政状況及び健全化判断比率'!B10)</f>
        <v/>
      </c>
      <c r="F37" s="583"/>
      <c r="G37" s="583"/>
      <c r="H37" s="583"/>
      <c r="I37" s="583"/>
      <c r="J37" s="583"/>
      <c r="K37" s="583"/>
      <c r="L37" s="583"/>
      <c r="M37" s="583"/>
      <c r="N37" s="583"/>
      <c r="O37" s="583"/>
      <c r="P37" s="583"/>
      <c r="Q37" s="583"/>
      <c r="R37" s="583"/>
      <c r="S37" s="583"/>
      <c r="T37" s="181"/>
      <c r="U37" s="582" t="str">
        <f t="shared" si="4"/>
        <v/>
      </c>
      <c r="V37" s="582"/>
      <c r="W37" s="583"/>
      <c r="X37" s="583"/>
      <c r="Y37" s="583"/>
      <c r="Z37" s="583"/>
      <c r="AA37" s="583"/>
      <c r="AB37" s="583"/>
      <c r="AC37" s="583"/>
      <c r="AD37" s="583"/>
      <c r="AE37" s="583"/>
      <c r="AF37" s="583"/>
      <c r="AG37" s="583"/>
      <c r="AH37" s="583"/>
      <c r="AI37" s="583"/>
      <c r="AJ37" s="583"/>
      <c r="AK37" s="583"/>
      <c r="AL37" s="181"/>
      <c r="AM37" s="582" t="str">
        <f t="shared" si="0"/>
        <v/>
      </c>
      <c r="AN37" s="582"/>
      <c r="AO37" s="583"/>
      <c r="AP37" s="583"/>
      <c r="AQ37" s="583"/>
      <c r="AR37" s="583"/>
      <c r="AS37" s="583"/>
      <c r="AT37" s="583"/>
      <c r="AU37" s="583"/>
      <c r="AV37" s="583"/>
      <c r="AW37" s="583"/>
      <c r="AX37" s="583"/>
      <c r="AY37" s="583"/>
      <c r="AZ37" s="583"/>
      <c r="BA37" s="583"/>
      <c r="BB37" s="583"/>
      <c r="BC37" s="583"/>
      <c r="BD37" s="181"/>
      <c r="BE37" s="582" t="str">
        <f t="shared" si="1"/>
        <v/>
      </c>
      <c r="BF37" s="582"/>
      <c r="BG37" s="583"/>
      <c r="BH37" s="583"/>
      <c r="BI37" s="583"/>
      <c r="BJ37" s="583"/>
      <c r="BK37" s="583"/>
      <c r="BL37" s="583"/>
      <c r="BM37" s="583"/>
      <c r="BN37" s="583"/>
      <c r="BO37" s="583"/>
      <c r="BP37" s="583"/>
      <c r="BQ37" s="583"/>
      <c r="BR37" s="583"/>
      <c r="BS37" s="583"/>
      <c r="BT37" s="583"/>
      <c r="BU37" s="583"/>
      <c r="BV37" s="181"/>
      <c r="BW37" s="582" t="str">
        <f t="shared" si="2"/>
        <v/>
      </c>
      <c r="BX37" s="582"/>
      <c r="BY37" s="583" t="str">
        <f>IF('各会計、関係団体の財政状況及び健全化判断比率'!B71="","",'各会計、関係団体の財政状況及び健全化判断比率'!B71)</f>
        <v/>
      </c>
      <c r="BZ37" s="583"/>
      <c r="CA37" s="583"/>
      <c r="CB37" s="583"/>
      <c r="CC37" s="583"/>
      <c r="CD37" s="583"/>
      <c r="CE37" s="583"/>
      <c r="CF37" s="583"/>
      <c r="CG37" s="583"/>
      <c r="CH37" s="583"/>
      <c r="CI37" s="583"/>
      <c r="CJ37" s="583"/>
      <c r="CK37" s="583"/>
      <c r="CL37" s="583"/>
      <c r="CM37" s="583"/>
      <c r="CN37" s="181"/>
      <c r="CO37" s="582" t="str">
        <f t="shared" si="3"/>
        <v/>
      </c>
      <c r="CP37" s="582"/>
      <c r="CQ37" s="583" t="str">
        <f>IF('各会計、関係団体の財政状況及び健全化判断比率'!BS10="","",'各会計、関係団体の財政状況及び健全化判断比率'!BS10)</f>
        <v/>
      </c>
      <c r="CR37" s="583"/>
      <c r="CS37" s="583"/>
      <c r="CT37" s="583"/>
      <c r="CU37" s="583"/>
      <c r="CV37" s="583"/>
      <c r="CW37" s="583"/>
      <c r="CX37" s="583"/>
      <c r="CY37" s="583"/>
      <c r="CZ37" s="583"/>
      <c r="DA37" s="583"/>
      <c r="DB37" s="583"/>
      <c r="DC37" s="583"/>
      <c r="DD37" s="583"/>
      <c r="DE37" s="583"/>
      <c r="DG37" s="584" t="str">
        <f>IF('各会計、関係団体の財政状況及び健全化判断比率'!BR10="","",'各会計、関係団体の財政状況及び健全化判断比率'!BR10)</f>
        <v/>
      </c>
      <c r="DH37" s="584"/>
      <c r="DI37" s="208"/>
    </row>
    <row r="38" spans="1:113" ht="32.25" customHeight="1" x14ac:dyDescent="0.15">
      <c r="A38" s="181"/>
      <c r="B38" s="205"/>
      <c r="C38" s="582" t="str">
        <f t="shared" ref="C38:C43" si="5">IF(E38="","",C37+1)</f>
        <v/>
      </c>
      <c r="D38" s="582"/>
      <c r="E38" s="583" t="str">
        <f>IF('各会計、関係団体の財政状況及び健全化判断比率'!B11="","",'各会計、関係団体の財政状況及び健全化判断比率'!B11)</f>
        <v/>
      </c>
      <c r="F38" s="583"/>
      <c r="G38" s="583"/>
      <c r="H38" s="583"/>
      <c r="I38" s="583"/>
      <c r="J38" s="583"/>
      <c r="K38" s="583"/>
      <c r="L38" s="583"/>
      <c r="M38" s="583"/>
      <c r="N38" s="583"/>
      <c r="O38" s="583"/>
      <c r="P38" s="583"/>
      <c r="Q38" s="583"/>
      <c r="R38" s="583"/>
      <c r="S38" s="583"/>
      <c r="T38" s="181"/>
      <c r="U38" s="582" t="str">
        <f t="shared" si="4"/>
        <v/>
      </c>
      <c r="V38" s="582"/>
      <c r="W38" s="583"/>
      <c r="X38" s="583"/>
      <c r="Y38" s="583"/>
      <c r="Z38" s="583"/>
      <c r="AA38" s="583"/>
      <c r="AB38" s="583"/>
      <c r="AC38" s="583"/>
      <c r="AD38" s="583"/>
      <c r="AE38" s="583"/>
      <c r="AF38" s="583"/>
      <c r="AG38" s="583"/>
      <c r="AH38" s="583"/>
      <c r="AI38" s="583"/>
      <c r="AJ38" s="583"/>
      <c r="AK38" s="583"/>
      <c r="AL38" s="181"/>
      <c r="AM38" s="582" t="str">
        <f t="shared" si="0"/>
        <v/>
      </c>
      <c r="AN38" s="582"/>
      <c r="AO38" s="583"/>
      <c r="AP38" s="583"/>
      <c r="AQ38" s="583"/>
      <c r="AR38" s="583"/>
      <c r="AS38" s="583"/>
      <c r="AT38" s="583"/>
      <c r="AU38" s="583"/>
      <c r="AV38" s="583"/>
      <c r="AW38" s="583"/>
      <c r="AX38" s="583"/>
      <c r="AY38" s="583"/>
      <c r="AZ38" s="583"/>
      <c r="BA38" s="583"/>
      <c r="BB38" s="583"/>
      <c r="BC38" s="583"/>
      <c r="BD38" s="181"/>
      <c r="BE38" s="582" t="str">
        <f t="shared" si="1"/>
        <v/>
      </c>
      <c r="BF38" s="582"/>
      <c r="BG38" s="583"/>
      <c r="BH38" s="583"/>
      <c r="BI38" s="583"/>
      <c r="BJ38" s="583"/>
      <c r="BK38" s="583"/>
      <c r="BL38" s="583"/>
      <c r="BM38" s="583"/>
      <c r="BN38" s="583"/>
      <c r="BO38" s="583"/>
      <c r="BP38" s="583"/>
      <c r="BQ38" s="583"/>
      <c r="BR38" s="583"/>
      <c r="BS38" s="583"/>
      <c r="BT38" s="583"/>
      <c r="BU38" s="583"/>
      <c r="BV38" s="181"/>
      <c r="BW38" s="582" t="str">
        <f t="shared" si="2"/>
        <v/>
      </c>
      <c r="BX38" s="582"/>
      <c r="BY38" s="583" t="str">
        <f>IF('各会計、関係団体の財政状況及び健全化判断比率'!B72="","",'各会計、関係団体の財政状況及び健全化判断比率'!B72)</f>
        <v/>
      </c>
      <c r="BZ38" s="583"/>
      <c r="CA38" s="583"/>
      <c r="CB38" s="583"/>
      <c r="CC38" s="583"/>
      <c r="CD38" s="583"/>
      <c r="CE38" s="583"/>
      <c r="CF38" s="583"/>
      <c r="CG38" s="583"/>
      <c r="CH38" s="583"/>
      <c r="CI38" s="583"/>
      <c r="CJ38" s="583"/>
      <c r="CK38" s="583"/>
      <c r="CL38" s="583"/>
      <c r="CM38" s="583"/>
      <c r="CN38" s="181"/>
      <c r="CO38" s="582" t="str">
        <f t="shared" si="3"/>
        <v/>
      </c>
      <c r="CP38" s="582"/>
      <c r="CQ38" s="583" t="str">
        <f>IF('各会計、関係団体の財政状況及び健全化判断比率'!BS11="","",'各会計、関係団体の財政状況及び健全化判断比率'!BS11)</f>
        <v/>
      </c>
      <c r="CR38" s="583"/>
      <c r="CS38" s="583"/>
      <c r="CT38" s="583"/>
      <c r="CU38" s="583"/>
      <c r="CV38" s="583"/>
      <c r="CW38" s="583"/>
      <c r="CX38" s="583"/>
      <c r="CY38" s="583"/>
      <c r="CZ38" s="583"/>
      <c r="DA38" s="583"/>
      <c r="DB38" s="583"/>
      <c r="DC38" s="583"/>
      <c r="DD38" s="583"/>
      <c r="DE38" s="583"/>
      <c r="DG38" s="584" t="str">
        <f>IF('各会計、関係団体の財政状況及び健全化判断比率'!BR11="","",'各会計、関係団体の財政状況及び健全化判断比率'!BR11)</f>
        <v/>
      </c>
      <c r="DH38" s="584"/>
      <c r="DI38" s="208"/>
    </row>
    <row r="39" spans="1:113" ht="32.25" customHeight="1" x14ac:dyDescent="0.15">
      <c r="A39" s="181"/>
      <c r="B39" s="205"/>
      <c r="C39" s="582" t="str">
        <f t="shared" si="5"/>
        <v/>
      </c>
      <c r="D39" s="582"/>
      <c r="E39" s="583" t="str">
        <f>IF('各会計、関係団体の財政状況及び健全化判断比率'!B12="","",'各会計、関係団体の財政状況及び健全化判断比率'!B12)</f>
        <v/>
      </c>
      <c r="F39" s="583"/>
      <c r="G39" s="583"/>
      <c r="H39" s="583"/>
      <c r="I39" s="583"/>
      <c r="J39" s="583"/>
      <c r="K39" s="583"/>
      <c r="L39" s="583"/>
      <c r="M39" s="583"/>
      <c r="N39" s="583"/>
      <c r="O39" s="583"/>
      <c r="P39" s="583"/>
      <c r="Q39" s="583"/>
      <c r="R39" s="583"/>
      <c r="S39" s="583"/>
      <c r="T39" s="181"/>
      <c r="U39" s="582" t="str">
        <f t="shared" si="4"/>
        <v/>
      </c>
      <c r="V39" s="582"/>
      <c r="W39" s="583"/>
      <c r="X39" s="583"/>
      <c r="Y39" s="583"/>
      <c r="Z39" s="583"/>
      <c r="AA39" s="583"/>
      <c r="AB39" s="583"/>
      <c r="AC39" s="583"/>
      <c r="AD39" s="583"/>
      <c r="AE39" s="583"/>
      <c r="AF39" s="583"/>
      <c r="AG39" s="583"/>
      <c r="AH39" s="583"/>
      <c r="AI39" s="583"/>
      <c r="AJ39" s="583"/>
      <c r="AK39" s="583"/>
      <c r="AL39" s="181"/>
      <c r="AM39" s="582" t="str">
        <f t="shared" si="0"/>
        <v/>
      </c>
      <c r="AN39" s="582"/>
      <c r="AO39" s="583"/>
      <c r="AP39" s="583"/>
      <c r="AQ39" s="583"/>
      <c r="AR39" s="583"/>
      <c r="AS39" s="583"/>
      <c r="AT39" s="583"/>
      <c r="AU39" s="583"/>
      <c r="AV39" s="583"/>
      <c r="AW39" s="583"/>
      <c r="AX39" s="583"/>
      <c r="AY39" s="583"/>
      <c r="AZ39" s="583"/>
      <c r="BA39" s="583"/>
      <c r="BB39" s="583"/>
      <c r="BC39" s="583"/>
      <c r="BD39" s="181"/>
      <c r="BE39" s="582" t="str">
        <f t="shared" si="1"/>
        <v/>
      </c>
      <c r="BF39" s="582"/>
      <c r="BG39" s="583"/>
      <c r="BH39" s="583"/>
      <c r="BI39" s="583"/>
      <c r="BJ39" s="583"/>
      <c r="BK39" s="583"/>
      <c r="BL39" s="583"/>
      <c r="BM39" s="583"/>
      <c r="BN39" s="583"/>
      <c r="BO39" s="583"/>
      <c r="BP39" s="583"/>
      <c r="BQ39" s="583"/>
      <c r="BR39" s="583"/>
      <c r="BS39" s="583"/>
      <c r="BT39" s="583"/>
      <c r="BU39" s="583"/>
      <c r="BV39" s="181"/>
      <c r="BW39" s="582" t="str">
        <f t="shared" si="2"/>
        <v/>
      </c>
      <c r="BX39" s="582"/>
      <c r="BY39" s="583" t="str">
        <f>IF('各会計、関係団体の財政状況及び健全化判断比率'!B73="","",'各会計、関係団体の財政状況及び健全化判断比率'!B73)</f>
        <v/>
      </c>
      <c r="BZ39" s="583"/>
      <c r="CA39" s="583"/>
      <c r="CB39" s="583"/>
      <c r="CC39" s="583"/>
      <c r="CD39" s="583"/>
      <c r="CE39" s="583"/>
      <c r="CF39" s="583"/>
      <c r="CG39" s="583"/>
      <c r="CH39" s="583"/>
      <c r="CI39" s="583"/>
      <c r="CJ39" s="583"/>
      <c r="CK39" s="583"/>
      <c r="CL39" s="583"/>
      <c r="CM39" s="583"/>
      <c r="CN39" s="181"/>
      <c r="CO39" s="582" t="str">
        <f t="shared" si="3"/>
        <v/>
      </c>
      <c r="CP39" s="582"/>
      <c r="CQ39" s="583" t="str">
        <f>IF('各会計、関係団体の財政状況及び健全化判断比率'!BS12="","",'各会計、関係団体の財政状況及び健全化判断比率'!BS12)</f>
        <v/>
      </c>
      <c r="CR39" s="583"/>
      <c r="CS39" s="583"/>
      <c r="CT39" s="583"/>
      <c r="CU39" s="583"/>
      <c r="CV39" s="583"/>
      <c r="CW39" s="583"/>
      <c r="CX39" s="583"/>
      <c r="CY39" s="583"/>
      <c r="CZ39" s="583"/>
      <c r="DA39" s="583"/>
      <c r="DB39" s="583"/>
      <c r="DC39" s="583"/>
      <c r="DD39" s="583"/>
      <c r="DE39" s="583"/>
      <c r="DG39" s="584" t="str">
        <f>IF('各会計、関係団体の財政状況及び健全化判断比率'!BR12="","",'各会計、関係団体の財政状況及び健全化判断比率'!BR12)</f>
        <v/>
      </c>
      <c r="DH39" s="584"/>
      <c r="DI39" s="208"/>
    </row>
    <row r="40" spans="1:113" ht="32.25" customHeight="1" x14ac:dyDescent="0.15">
      <c r="A40" s="181"/>
      <c r="B40" s="205"/>
      <c r="C40" s="582" t="str">
        <f t="shared" si="5"/>
        <v/>
      </c>
      <c r="D40" s="582"/>
      <c r="E40" s="583" t="str">
        <f>IF('各会計、関係団体の財政状況及び健全化判断比率'!B13="","",'各会計、関係団体の財政状況及び健全化判断比率'!B13)</f>
        <v/>
      </c>
      <c r="F40" s="583"/>
      <c r="G40" s="583"/>
      <c r="H40" s="583"/>
      <c r="I40" s="583"/>
      <c r="J40" s="583"/>
      <c r="K40" s="583"/>
      <c r="L40" s="583"/>
      <c r="M40" s="583"/>
      <c r="N40" s="583"/>
      <c r="O40" s="583"/>
      <c r="P40" s="583"/>
      <c r="Q40" s="583"/>
      <c r="R40" s="583"/>
      <c r="S40" s="583"/>
      <c r="T40" s="181"/>
      <c r="U40" s="582" t="str">
        <f t="shared" si="4"/>
        <v/>
      </c>
      <c r="V40" s="582"/>
      <c r="W40" s="583"/>
      <c r="X40" s="583"/>
      <c r="Y40" s="583"/>
      <c r="Z40" s="583"/>
      <c r="AA40" s="583"/>
      <c r="AB40" s="583"/>
      <c r="AC40" s="583"/>
      <c r="AD40" s="583"/>
      <c r="AE40" s="583"/>
      <c r="AF40" s="583"/>
      <c r="AG40" s="583"/>
      <c r="AH40" s="583"/>
      <c r="AI40" s="583"/>
      <c r="AJ40" s="583"/>
      <c r="AK40" s="583"/>
      <c r="AL40" s="181"/>
      <c r="AM40" s="582" t="str">
        <f t="shared" si="0"/>
        <v/>
      </c>
      <c r="AN40" s="582"/>
      <c r="AO40" s="583"/>
      <c r="AP40" s="583"/>
      <c r="AQ40" s="583"/>
      <c r="AR40" s="583"/>
      <c r="AS40" s="583"/>
      <c r="AT40" s="583"/>
      <c r="AU40" s="583"/>
      <c r="AV40" s="583"/>
      <c r="AW40" s="583"/>
      <c r="AX40" s="583"/>
      <c r="AY40" s="583"/>
      <c r="AZ40" s="583"/>
      <c r="BA40" s="583"/>
      <c r="BB40" s="583"/>
      <c r="BC40" s="583"/>
      <c r="BD40" s="181"/>
      <c r="BE40" s="582" t="str">
        <f t="shared" si="1"/>
        <v/>
      </c>
      <c r="BF40" s="582"/>
      <c r="BG40" s="583"/>
      <c r="BH40" s="583"/>
      <c r="BI40" s="583"/>
      <c r="BJ40" s="583"/>
      <c r="BK40" s="583"/>
      <c r="BL40" s="583"/>
      <c r="BM40" s="583"/>
      <c r="BN40" s="583"/>
      <c r="BO40" s="583"/>
      <c r="BP40" s="583"/>
      <c r="BQ40" s="583"/>
      <c r="BR40" s="583"/>
      <c r="BS40" s="583"/>
      <c r="BT40" s="583"/>
      <c r="BU40" s="583"/>
      <c r="BV40" s="181"/>
      <c r="BW40" s="582" t="str">
        <f t="shared" si="2"/>
        <v/>
      </c>
      <c r="BX40" s="582"/>
      <c r="BY40" s="583" t="str">
        <f>IF('各会計、関係団体の財政状況及び健全化判断比率'!B74="","",'各会計、関係団体の財政状況及び健全化判断比率'!B74)</f>
        <v/>
      </c>
      <c r="BZ40" s="583"/>
      <c r="CA40" s="583"/>
      <c r="CB40" s="583"/>
      <c r="CC40" s="583"/>
      <c r="CD40" s="583"/>
      <c r="CE40" s="583"/>
      <c r="CF40" s="583"/>
      <c r="CG40" s="583"/>
      <c r="CH40" s="583"/>
      <c r="CI40" s="583"/>
      <c r="CJ40" s="583"/>
      <c r="CK40" s="583"/>
      <c r="CL40" s="583"/>
      <c r="CM40" s="583"/>
      <c r="CN40" s="181"/>
      <c r="CO40" s="582" t="str">
        <f t="shared" si="3"/>
        <v/>
      </c>
      <c r="CP40" s="582"/>
      <c r="CQ40" s="583" t="str">
        <f>IF('各会計、関係団体の財政状況及び健全化判断比率'!BS13="","",'各会計、関係団体の財政状況及び健全化判断比率'!BS13)</f>
        <v/>
      </c>
      <c r="CR40" s="583"/>
      <c r="CS40" s="583"/>
      <c r="CT40" s="583"/>
      <c r="CU40" s="583"/>
      <c r="CV40" s="583"/>
      <c r="CW40" s="583"/>
      <c r="CX40" s="583"/>
      <c r="CY40" s="583"/>
      <c r="CZ40" s="583"/>
      <c r="DA40" s="583"/>
      <c r="DB40" s="583"/>
      <c r="DC40" s="583"/>
      <c r="DD40" s="583"/>
      <c r="DE40" s="583"/>
      <c r="DG40" s="584" t="str">
        <f>IF('各会計、関係団体の財政状況及び健全化判断比率'!BR13="","",'各会計、関係団体の財政状況及び健全化判断比率'!BR13)</f>
        <v/>
      </c>
      <c r="DH40" s="584"/>
      <c r="DI40" s="208"/>
    </row>
    <row r="41" spans="1:113" ht="32.25" customHeight="1" x14ac:dyDescent="0.15">
      <c r="A41" s="181"/>
      <c r="B41" s="205"/>
      <c r="C41" s="582" t="str">
        <f t="shared" si="5"/>
        <v/>
      </c>
      <c r="D41" s="582"/>
      <c r="E41" s="583" t="str">
        <f>IF('各会計、関係団体の財政状況及び健全化判断比率'!B14="","",'各会計、関係団体の財政状況及び健全化判断比率'!B14)</f>
        <v/>
      </c>
      <c r="F41" s="583"/>
      <c r="G41" s="583"/>
      <c r="H41" s="583"/>
      <c r="I41" s="583"/>
      <c r="J41" s="583"/>
      <c r="K41" s="583"/>
      <c r="L41" s="583"/>
      <c r="M41" s="583"/>
      <c r="N41" s="583"/>
      <c r="O41" s="583"/>
      <c r="P41" s="583"/>
      <c r="Q41" s="583"/>
      <c r="R41" s="583"/>
      <c r="S41" s="583"/>
      <c r="T41" s="181"/>
      <c r="U41" s="582" t="str">
        <f t="shared" si="4"/>
        <v/>
      </c>
      <c r="V41" s="582"/>
      <c r="W41" s="583"/>
      <c r="X41" s="583"/>
      <c r="Y41" s="583"/>
      <c r="Z41" s="583"/>
      <c r="AA41" s="583"/>
      <c r="AB41" s="583"/>
      <c r="AC41" s="583"/>
      <c r="AD41" s="583"/>
      <c r="AE41" s="583"/>
      <c r="AF41" s="583"/>
      <c r="AG41" s="583"/>
      <c r="AH41" s="583"/>
      <c r="AI41" s="583"/>
      <c r="AJ41" s="583"/>
      <c r="AK41" s="583"/>
      <c r="AL41" s="181"/>
      <c r="AM41" s="582" t="str">
        <f t="shared" si="0"/>
        <v/>
      </c>
      <c r="AN41" s="582"/>
      <c r="AO41" s="583"/>
      <c r="AP41" s="583"/>
      <c r="AQ41" s="583"/>
      <c r="AR41" s="583"/>
      <c r="AS41" s="583"/>
      <c r="AT41" s="583"/>
      <c r="AU41" s="583"/>
      <c r="AV41" s="583"/>
      <c r="AW41" s="583"/>
      <c r="AX41" s="583"/>
      <c r="AY41" s="583"/>
      <c r="AZ41" s="583"/>
      <c r="BA41" s="583"/>
      <c r="BB41" s="583"/>
      <c r="BC41" s="583"/>
      <c r="BD41" s="181"/>
      <c r="BE41" s="582" t="str">
        <f t="shared" si="1"/>
        <v/>
      </c>
      <c r="BF41" s="582"/>
      <c r="BG41" s="583"/>
      <c r="BH41" s="583"/>
      <c r="BI41" s="583"/>
      <c r="BJ41" s="583"/>
      <c r="BK41" s="583"/>
      <c r="BL41" s="583"/>
      <c r="BM41" s="583"/>
      <c r="BN41" s="583"/>
      <c r="BO41" s="583"/>
      <c r="BP41" s="583"/>
      <c r="BQ41" s="583"/>
      <c r="BR41" s="583"/>
      <c r="BS41" s="583"/>
      <c r="BT41" s="583"/>
      <c r="BU41" s="583"/>
      <c r="BV41" s="181"/>
      <c r="BW41" s="582" t="str">
        <f t="shared" si="2"/>
        <v/>
      </c>
      <c r="BX41" s="582"/>
      <c r="BY41" s="583" t="str">
        <f>IF('各会計、関係団体の財政状況及び健全化判断比率'!B75="","",'各会計、関係団体の財政状況及び健全化判断比率'!B75)</f>
        <v/>
      </c>
      <c r="BZ41" s="583"/>
      <c r="CA41" s="583"/>
      <c r="CB41" s="583"/>
      <c r="CC41" s="583"/>
      <c r="CD41" s="583"/>
      <c r="CE41" s="583"/>
      <c r="CF41" s="583"/>
      <c r="CG41" s="583"/>
      <c r="CH41" s="583"/>
      <c r="CI41" s="583"/>
      <c r="CJ41" s="583"/>
      <c r="CK41" s="583"/>
      <c r="CL41" s="583"/>
      <c r="CM41" s="583"/>
      <c r="CN41" s="181"/>
      <c r="CO41" s="582" t="str">
        <f t="shared" si="3"/>
        <v/>
      </c>
      <c r="CP41" s="582"/>
      <c r="CQ41" s="583" t="str">
        <f>IF('各会計、関係団体の財政状況及び健全化判断比率'!BS14="","",'各会計、関係団体の財政状況及び健全化判断比率'!BS14)</f>
        <v/>
      </c>
      <c r="CR41" s="583"/>
      <c r="CS41" s="583"/>
      <c r="CT41" s="583"/>
      <c r="CU41" s="583"/>
      <c r="CV41" s="583"/>
      <c r="CW41" s="583"/>
      <c r="CX41" s="583"/>
      <c r="CY41" s="583"/>
      <c r="CZ41" s="583"/>
      <c r="DA41" s="583"/>
      <c r="DB41" s="583"/>
      <c r="DC41" s="583"/>
      <c r="DD41" s="583"/>
      <c r="DE41" s="583"/>
      <c r="DG41" s="584" t="str">
        <f>IF('各会計、関係団体の財政状況及び健全化判断比率'!BR14="","",'各会計、関係団体の財政状況及び健全化判断比率'!BR14)</f>
        <v/>
      </c>
      <c r="DH41" s="584"/>
      <c r="DI41" s="208"/>
    </row>
    <row r="42" spans="1:113" ht="32.25" customHeight="1" x14ac:dyDescent="0.15">
      <c r="B42" s="205"/>
      <c r="C42" s="582" t="str">
        <f t="shared" si="5"/>
        <v/>
      </c>
      <c r="D42" s="582"/>
      <c r="E42" s="583" t="str">
        <f>IF('各会計、関係団体の財政状況及び健全化判断比率'!B15="","",'各会計、関係団体の財政状況及び健全化判断比率'!B15)</f>
        <v/>
      </c>
      <c r="F42" s="583"/>
      <c r="G42" s="583"/>
      <c r="H42" s="583"/>
      <c r="I42" s="583"/>
      <c r="J42" s="583"/>
      <c r="K42" s="583"/>
      <c r="L42" s="583"/>
      <c r="M42" s="583"/>
      <c r="N42" s="583"/>
      <c r="O42" s="583"/>
      <c r="P42" s="583"/>
      <c r="Q42" s="583"/>
      <c r="R42" s="583"/>
      <c r="S42" s="583"/>
      <c r="T42" s="181"/>
      <c r="U42" s="582" t="str">
        <f t="shared" si="4"/>
        <v/>
      </c>
      <c r="V42" s="582"/>
      <c r="W42" s="583"/>
      <c r="X42" s="583"/>
      <c r="Y42" s="583"/>
      <c r="Z42" s="583"/>
      <c r="AA42" s="583"/>
      <c r="AB42" s="583"/>
      <c r="AC42" s="583"/>
      <c r="AD42" s="583"/>
      <c r="AE42" s="583"/>
      <c r="AF42" s="583"/>
      <c r="AG42" s="583"/>
      <c r="AH42" s="583"/>
      <c r="AI42" s="583"/>
      <c r="AJ42" s="583"/>
      <c r="AK42" s="583"/>
      <c r="AL42" s="181"/>
      <c r="AM42" s="582" t="str">
        <f t="shared" si="0"/>
        <v/>
      </c>
      <c r="AN42" s="582"/>
      <c r="AO42" s="583"/>
      <c r="AP42" s="583"/>
      <c r="AQ42" s="583"/>
      <c r="AR42" s="583"/>
      <c r="AS42" s="583"/>
      <c r="AT42" s="583"/>
      <c r="AU42" s="583"/>
      <c r="AV42" s="583"/>
      <c r="AW42" s="583"/>
      <c r="AX42" s="583"/>
      <c r="AY42" s="583"/>
      <c r="AZ42" s="583"/>
      <c r="BA42" s="583"/>
      <c r="BB42" s="583"/>
      <c r="BC42" s="583"/>
      <c r="BD42" s="181"/>
      <c r="BE42" s="582" t="str">
        <f t="shared" si="1"/>
        <v/>
      </c>
      <c r="BF42" s="582"/>
      <c r="BG42" s="583"/>
      <c r="BH42" s="583"/>
      <c r="BI42" s="583"/>
      <c r="BJ42" s="583"/>
      <c r="BK42" s="583"/>
      <c r="BL42" s="583"/>
      <c r="BM42" s="583"/>
      <c r="BN42" s="583"/>
      <c r="BO42" s="583"/>
      <c r="BP42" s="583"/>
      <c r="BQ42" s="583"/>
      <c r="BR42" s="583"/>
      <c r="BS42" s="583"/>
      <c r="BT42" s="583"/>
      <c r="BU42" s="583"/>
      <c r="BV42" s="181"/>
      <c r="BW42" s="582" t="str">
        <f t="shared" si="2"/>
        <v/>
      </c>
      <c r="BX42" s="582"/>
      <c r="BY42" s="583" t="str">
        <f>IF('各会計、関係団体の財政状況及び健全化判断比率'!B76="","",'各会計、関係団体の財政状況及び健全化判断比率'!B76)</f>
        <v/>
      </c>
      <c r="BZ42" s="583"/>
      <c r="CA42" s="583"/>
      <c r="CB42" s="583"/>
      <c r="CC42" s="583"/>
      <c r="CD42" s="583"/>
      <c r="CE42" s="583"/>
      <c r="CF42" s="583"/>
      <c r="CG42" s="583"/>
      <c r="CH42" s="583"/>
      <c r="CI42" s="583"/>
      <c r="CJ42" s="583"/>
      <c r="CK42" s="583"/>
      <c r="CL42" s="583"/>
      <c r="CM42" s="583"/>
      <c r="CN42" s="181"/>
      <c r="CO42" s="582" t="str">
        <f t="shared" si="3"/>
        <v/>
      </c>
      <c r="CP42" s="582"/>
      <c r="CQ42" s="583" t="str">
        <f>IF('各会計、関係団体の財政状況及び健全化判断比率'!BS15="","",'各会計、関係団体の財政状況及び健全化判断比率'!BS15)</f>
        <v/>
      </c>
      <c r="CR42" s="583"/>
      <c r="CS42" s="583"/>
      <c r="CT42" s="583"/>
      <c r="CU42" s="583"/>
      <c r="CV42" s="583"/>
      <c r="CW42" s="583"/>
      <c r="CX42" s="583"/>
      <c r="CY42" s="583"/>
      <c r="CZ42" s="583"/>
      <c r="DA42" s="583"/>
      <c r="DB42" s="583"/>
      <c r="DC42" s="583"/>
      <c r="DD42" s="583"/>
      <c r="DE42" s="583"/>
      <c r="DG42" s="584" t="str">
        <f>IF('各会計、関係団体の財政状況及び健全化判断比率'!BR15="","",'各会計、関係団体の財政状況及び健全化判断比率'!BR15)</f>
        <v/>
      </c>
      <c r="DH42" s="584"/>
      <c r="DI42" s="208"/>
    </row>
    <row r="43" spans="1:113" ht="32.25" customHeight="1" x14ac:dyDescent="0.15">
      <c r="B43" s="205"/>
      <c r="C43" s="582" t="str">
        <f t="shared" si="5"/>
        <v/>
      </c>
      <c r="D43" s="582"/>
      <c r="E43" s="583" t="str">
        <f>IF('各会計、関係団体の財政状況及び健全化判断比率'!B16="","",'各会計、関係団体の財政状況及び健全化判断比率'!B16)</f>
        <v/>
      </c>
      <c r="F43" s="583"/>
      <c r="G43" s="583"/>
      <c r="H43" s="583"/>
      <c r="I43" s="583"/>
      <c r="J43" s="583"/>
      <c r="K43" s="583"/>
      <c r="L43" s="583"/>
      <c r="M43" s="583"/>
      <c r="N43" s="583"/>
      <c r="O43" s="583"/>
      <c r="P43" s="583"/>
      <c r="Q43" s="583"/>
      <c r="R43" s="583"/>
      <c r="S43" s="583"/>
      <c r="T43" s="181"/>
      <c r="U43" s="582" t="str">
        <f t="shared" si="4"/>
        <v/>
      </c>
      <c r="V43" s="582"/>
      <c r="W43" s="583"/>
      <c r="X43" s="583"/>
      <c r="Y43" s="583"/>
      <c r="Z43" s="583"/>
      <c r="AA43" s="583"/>
      <c r="AB43" s="583"/>
      <c r="AC43" s="583"/>
      <c r="AD43" s="583"/>
      <c r="AE43" s="583"/>
      <c r="AF43" s="583"/>
      <c r="AG43" s="583"/>
      <c r="AH43" s="583"/>
      <c r="AI43" s="583"/>
      <c r="AJ43" s="583"/>
      <c r="AK43" s="583"/>
      <c r="AL43" s="181"/>
      <c r="AM43" s="582" t="str">
        <f t="shared" si="0"/>
        <v/>
      </c>
      <c r="AN43" s="582"/>
      <c r="AO43" s="583"/>
      <c r="AP43" s="583"/>
      <c r="AQ43" s="583"/>
      <c r="AR43" s="583"/>
      <c r="AS43" s="583"/>
      <c r="AT43" s="583"/>
      <c r="AU43" s="583"/>
      <c r="AV43" s="583"/>
      <c r="AW43" s="583"/>
      <c r="AX43" s="583"/>
      <c r="AY43" s="583"/>
      <c r="AZ43" s="583"/>
      <c r="BA43" s="583"/>
      <c r="BB43" s="583"/>
      <c r="BC43" s="583"/>
      <c r="BD43" s="181"/>
      <c r="BE43" s="582" t="str">
        <f t="shared" si="1"/>
        <v/>
      </c>
      <c r="BF43" s="582"/>
      <c r="BG43" s="583"/>
      <c r="BH43" s="583"/>
      <c r="BI43" s="583"/>
      <c r="BJ43" s="583"/>
      <c r="BK43" s="583"/>
      <c r="BL43" s="583"/>
      <c r="BM43" s="583"/>
      <c r="BN43" s="583"/>
      <c r="BO43" s="583"/>
      <c r="BP43" s="583"/>
      <c r="BQ43" s="583"/>
      <c r="BR43" s="583"/>
      <c r="BS43" s="583"/>
      <c r="BT43" s="583"/>
      <c r="BU43" s="583"/>
      <c r="BV43" s="181"/>
      <c r="BW43" s="582" t="str">
        <f t="shared" si="2"/>
        <v/>
      </c>
      <c r="BX43" s="582"/>
      <c r="BY43" s="583" t="str">
        <f>IF('各会計、関係団体の財政状況及び健全化判断比率'!B77="","",'各会計、関係団体の財政状況及び健全化判断比率'!B77)</f>
        <v/>
      </c>
      <c r="BZ43" s="583"/>
      <c r="CA43" s="583"/>
      <c r="CB43" s="583"/>
      <c r="CC43" s="583"/>
      <c r="CD43" s="583"/>
      <c r="CE43" s="583"/>
      <c r="CF43" s="583"/>
      <c r="CG43" s="583"/>
      <c r="CH43" s="583"/>
      <c r="CI43" s="583"/>
      <c r="CJ43" s="583"/>
      <c r="CK43" s="583"/>
      <c r="CL43" s="583"/>
      <c r="CM43" s="583"/>
      <c r="CN43" s="181"/>
      <c r="CO43" s="582" t="str">
        <f t="shared" si="3"/>
        <v/>
      </c>
      <c r="CP43" s="582"/>
      <c r="CQ43" s="583" t="str">
        <f>IF('各会計、関係団体の財政状況及び健全化判断比率'!BS16="","",'各会計、関係団体の財政状況及び健全化判断比率'!BS16)</f>
        <v/>
      </c>
      <c r="CR43" s="583"/>
      <c r="CS43" s="583"/>
      <c r="CT43" s="583"/>
      <c r="CU43" s="583"/>
      <c r="CV43" s="583"/>
      <c r="CW43" s="583"/>
      <c r="CX43" s="583"/>
      <c r="CY43" s="583"/>
      <c r="CZ43" s="583"/>
      <c r="DA43" s="583"/>
      <c r="DB43" s="583"/>
      <c r="DC43" s="583"/>
      <c r="DD43" s="583"/>
      <c r="DE43" s="583"/>
      <c r="DG43" s="584" t="str">
        <f>IF('各会計、関係団体の財政状況及び健全化判断比率'!BR16="","",'各会計、関係団体の財政状況及び健全化判断比率'!BR16)</f>
        <v/>
      </c>
      <c r="DH43" s="584"/>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201</v>
      </c>
      <c r="E46" s="180" t="s">
        <v>202</v>
      </c>
    </row>
    <row r="47" spans="1:113" x14ac:dyDescent="0.15">
      <c r="E47" s="180" t="s">
        <v>203</v>
      </c>
    </row>
    <row r="48" spans="1:113" x14ac:dyDescent="0.15">
      <c r="E48" s="180" t="s">
        <v>204</v>
      </c>
    </row>
    <row r="49" spans="5:5" x14ac:dyDescent="0.15">
      <c r="E49" s="212" t="s">
        <v>205</v>
      </c>
    </row>
    <row r="50" spans="5:5" x14ac:dyDescent="0.15">
      <c r="E50" s="180" t="s">
        <v>206</v>
      </c>
    </row>
    <row r="51" spans="5:5" x14ac:dyDescent="0.15">
      <c r="E51" s="180" t="s">
        <v>207</v>
      </c>
    </row>
    <row r="52" spans="5:5" x14ac:dyDescent="0.15">
      <c r="E52" s="180" t="s">
        <v>208</v>
      </c>
    </row>
    <row r="53" spans="5:5" x14ac:dyDescent="0.15"/>
    <row r="54" spans="5:5" x14ac:dyDescent="0.15"/>
    <row r="55" spans="5:5" x14ac:dyDescent="0.15"/>
    <row r="56" spans="5:5" x14ac:dyDescent="0.15"/>
  </sheetData>
  <sheetProtection algorithmName="SHA-512" hashValue="U6AETu9Tf4U8N/U8RKpqFqFaatsKNNv2fXGY9xtVqjiz80KrKN9NhAH8A/sAhaNFry9BmEDQwQxCaJEZIQZZhA==" saltValue="cIxBijf1hc903bJtvr1g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L25" sqref="L25:P2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25" t="s">
        <v>566</v>
      </c>
      <c r="D34" s="1125"/>
      <c r="E34" s="1126"/>
      <c r="F34" s="32">
        <v>3.62</v>
      </c>
      <c r="G34" s="33">
        <v>5.03</v>
      </c>
      <c r="H34" s="33">
        <v>1.24</v>
      </c>
      <c r="I34" s="33">
        <v>0.28000000000000003</v>
      </c>
      <c r="J34" s="34">
        <v>1.95</v>
      </c>
      <c r="K34" s="22"/>
      <c r="L34" s="22"/>
      <c r="M34" s="22"/>
      <c r="N34" s="22"/>
      <c r="O34" s="22"/>
      <c r="P34" s="22"/>
    </row>
    <row r="35" spans="1:16" ht="39" customHeight="1" x14ac:dyDescent="0.15">
      <c r="A35" s="22"/>
      <c r="B35" s="35"/>
      <c r="C35" s="1121" t="s">
        <v>567</v>
      </c>
      <c r="D35" s="1121"/>
      <c r="E35" s="1122"/>
      <c r="F35" s="36">
        <v>0.41</v>
      </c>
      <c r="G35" s="37">
        <v>0.35</v>
      </c>
      <c r="H35" s="37">
        <v>0.45</v>
      </c>
      <c r="I35" s="37">
        <v>0.08</v>
      </c>
      <c r="J35" s="38">
        <v>0.46</v>
      </c>
      <c r="K35" s="22"/>
      <c r="L35" s="22"/>
      <c r="M35" s="22"/>
      <c r="N35" s="22"/>
      <c r="O35" s="22"/>
      <c r="P35" s="22"/>
    </row>
    <row r="36" spans="1:16" ht="39" customHeight="1" x14ac:dyDescent="0.15">
      <c r="A36" s="22"/>
      <c r="B36" s="35"/>
      <c r="C36" s="1121" t="s">
        <v>568</v>
      </c>
      <c r="D36" s="1121"/>
      <c r="E36" s="1122"/>
      <c r="F36" s="36">
        <v>0.01</v>
      </c>
      <c r="G36" s="37">
        <v>0.19</v>
      </c>
      <c r="H36" s="37">
        <v>0.09</v>
      </c>
      <c r="I36" s="37">
        <v>0</v>
      </c>
      <c r="J36" s="38">
        <v>0.14000000000000001</v>
      </c>
      <c r="K36" s="22"/>
      <c r="L36" s="22"/>
      <c r="M36" s="22"/>
      <c r="N36" s="22"/>
      <c r="O36" s="22"/>
      <c r="P36" s="22"/>
    </row>
    <row r="37" spans="1:16" ht="39" customHeight="1" x14ac:dyDescent="0.15">
      <c r="A37" s="22"/>
      <c r="B37" s="35"/>
      <c r="C37" s="1121" t="s">
        <v>569</v>
      </c>
      <c r="D37" s="1121"/>
      <c r="E37" s="1122"/>
      <c r="F37" s="36">
        <v>0.53</v>
      </c>
      <c r="G37" s="37">
        <v>0.19</v>
      </c>
      <c r="H37" s="37">
        <v>0.01</v>
      </c>
      <c r="I37" s="37">
        <v>0.01</v>
      </c>
      <c r="J37" s="38">
        <v>0.03</v>
      </c>
      <c r="K37" s="22"/>
      <c r="L37" s="22"/>
      <c r="M37" s="22"/>
      <c r="N37" s="22"/>
      <c r="O37" s="22"/>
      <c r="P37" s="22"/>
    </row>
    <row r="38" spans="1:16" ht="39" customHeight="1" x14ac:dyDescent="0.15">
      <c r="A38" s="22"/>
      <c r="B38" s="35"/>
      <c r="C38" s="1121" t="s">
        <v>570</v>
      </c>
      <c r="D38" s="1121"/>
      <c r="E38" s="1122"/>
      <c r="F38" s="36">
        <v>0.01</v>
      </c>
      <c r="G38" s="37">
        <v>0</v>
      </c>
      <c r="H38" s="37">
        <v>0.01</v>
      </c>
      <c r="I38" s="37">
        <v>0.02</v>
      </c>
      <c r="J38" s="38">
        <v>0.01</v>
      </c>
      <c r="K38" s="22"/>
      <c r="L38" s="22"/>
      <c r="M38" s="22"/>
      <c r="N38" s="22"/>
      <c r="O38" s="22"/>
      <c r="P38" s="22"/>
    </row>
    <row r="39" spans="1:16" ht="39" customHeight="1" x14ac:dyDescent="0.15">
      <c r="A39" s="22"/>
      <c r="B39" s="35"/>
      <c r="C39" s="1121" t="s">
        <v>571</v>
      </c>
      <c r="D39" s="1121"/>
      <c r="E39" s="1122"/>
      <c r="F39" s="36">
        <v>0</v>
      </c>
      <c r="G39" s="37">
        <v>0</v>
      </c>
      <c r="H39" s="37">
        <v>0</v>
      </c>
      <c r="I39" s="37">
        <v>0</v>
      </c>
      <c r="J39" s="38">
        <v>0</v>
      </c>
      <c r="K39" s="22"/>
      <c r="L39" s="22"/>
      <c r="M39" s="22"/>
      <c r="N39" s="22"/>
      <c r="O39" s="22"/>
      <c r="P39" s="22"/>
    </row>
    <row r="40" spans="1:16" ht="39" customHeight="1" x14ac:dyDescent="0.15">
      <c r="A40" s="22"/>
      <c r="B40" s="35"/>
      <c r="C40" s="1121" t="s">
        <v>572</v>
      </c>
      <c r="D40" s="1121"/>
      <c r="E40" s="1122"/>
      <c r="F40" s="36">
        <v>0</v>
      </c>
      <c r="G40" s="37">
        <v>0</v>
      </c>
      <c r="H40" s="37">
        <v>0</v>
      </c>
      <c r="I40" s="37">
        <v>0</v>
      </c>
      <c r="J40" s="38">
        <v>0</v>
      </c>
      <c r="K40" s="22"/>
      <c r="L40" s="22"/>
      <c r="M40" s="22"/>
      <c r="N40" s="22"/>
      <c r="O40" s="22"/>
      <c r="P40" s="22"/>
    </row>
    <row r="41" spans="1:16" ht="39" customHeight="1" x14ac:dyDescent="0.15">
      <c r="A41" s="22"/>
      <c r="B41" s="35"/>
      <c r="C41" s="1121"/>
      <c r="D41" s="1121"/>
      <c r="E41" s="1122"/>
      <c r="F41" s="36"/>
      <c r="G41" s="37"/>
      <c r="H41" s="37"/>
      <c r="I41" s="37"/>
      <c r="J41" s="38"/>
      <c r="K41" s="22"/>
      <c r="L41" s="22"/>
      <c r="M41" s="22"/>
      <c r="N41" s="22"/>
      <c r="O41" s="22"/>
      <c r="P41" s="22"/>
    </row>
    <row r="42" spans="1:16" ht="39" customHeight="1" x14ac:dyDescent="0.15">
      <c r="A42" s="22"/>
      <c r="B42" s="39"/>
      <c r="C42" s="1121" t="s">
        <v>573</v>
      </c>
      <c r="D42" s="1121"/>
      <c r="E42" s="1122"/>
      <c r="F42" s="36" t="s">
        <v>517</v>
      </c>
      <c r="G42" s="37" t="s">
        <v>517</v>
      </c>
      <c r="H42" s="37" t="s">
        <v>517</v>
      </c>
      <c r="I42" s="37" t="s">
        <v>517</v>
      </c>
      <c r="J42" s="38" t="s">
        <v>517</v>
      </c>
      <c r="K42" s="22"/>
      <c r="L42" s="22"/>
      <c r="M42" s="22"/>
      <c r="N42" s="22"/>
      <c r="O42" s="22"/>
      <c r="P42" s="22"/>
    </row>
    <row r="43" spans="1:16" ht="39" customHeight="1" thickBot="1" x14ac:dyDescent="0.2">
      <c r="A43" s="22"/>
      <c r="B43" s="40"/>
      <c r="C43" s="1123" t="s">
        <v>574</v>
      </c>
      <c r="D43" s="1123"/>
      <c r="E43" s="1124"/>
      <c r="F43" s="41" t="s">
        <v>517</v>
      </c>
      <c r="G43" s="42" t="s">
        <v>517</v>
      </c>
      <c r="H43" s="42" t="s">
        <v>517</v>
      </c>
      <c r="I43" s="42" t="s">
        <v>517</v>
      </c>
      <c r="J43" s="43" t="s">
        <v>517</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ifH9VKaKqAeRxHYzD/lpD2/tH5PaC328vTOiUy4ywjm3O4x6XWE9Eid9sdwpoJZ03CsTIzGi38/hbx7sum9Q==" saltValue="7gaG8r7Vsn1oq6lPhgvy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L25" sqref="L25:P25"/>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15">
      <c r="A45" s="46"/>
      <c r="B45" s="1127" t="s">
        <v>10</v>
      </c>
      <c r="C45" s="1128"/>
      <c r="D45" s="56"/>
      <c r="E45" s="1133" t="s">
        <v>11</v>
      </c>
      <c r="F45" s="1133"/>
      <c r="G45" s="1133"/>
      <c r="H45" s="1133"/>
      <c r="I45" s="1133"/>
      <c r="J45" s="1134"/>
      <c r="K45" s="57">
        <v>612</v>
      </c>
      <c r="L45" s="58">
        <v>654</v>
      </c>
      <c r="M45" s="58">
        <v>672</v>
      </c>
      <c r="N45" s="58">
        <v>663</v>
      </c>
      <c r="O45" s="59">
        <v>595</v>
      </c>
      <c r="P45" s="46"/>
      <c r="Q45" s="46"/>
      <c r="R45" s="46"/>
      <c r="S45" s="46"/>
      <c r="T45" s="46"/>
      <c r="U45" s="46"/>
    </row>
    <row r="46" spans="1:21" ht="30.75" customHeight="1" x14ac:dyDescent="0.15">
      <c r="A46" s="46"/>
      <c r="B46" s="1129"/>
      <c r="C46" s="1130"/>
      <c r="D46" s="60"/>
      <c r="E46" s="1135" t="s">
        <v>12</v>
      </c>
      <c r="F46" s="1135"/>
      <c r="G46" s="1135"/>
      <c r="H46" s="1135"/>
      <c r="I46" s="1135"/>
      <c r="J46" s="1136"/>
      <c r="K46" s="61" t="s">
        <v>517</v>
      </c>
      <c r="L46" s="62" t="s">
        <v>517</v>
      </c>
      <c r="M46" s="62" t="s">
        <v>517</v>
      </c>
      <c r="N46" s="62" t="s">
        <v>517</v>
      </c>
      <c r="O46" s="63" t="s">
        <v>517</v>
      </c>
      <c r="P46" s="46"/>
      <c r="Q46" s="46"/>
      <c r="R46" s="46"/>
      <c r="S46" s="46"/>
      <c r="T46" s="46"/>
      <c r="U46" s="46"/>
    </row>
    <row r="47" spans="1:21" ht="30.75" customHeight="1" x14ac:dyDescent="0.15">
      <c r="A47" s="46"/>
      <c r="B47" s="1129"/>
      <c r="C47" s="1130"/>
      <c r="D47" s="60"/>
      <c r="E47" s="1135" t="s">
        <v>13</v>
      </c>
      <c r="F47" s="1135"/>
      <c r="G47" s="1135"/>
      <c r="H47" s="1135"/>
      <c r="I47" s="1135"/>
      <c r="J47" s="1136"/>
      <c r="K47" s="61" t="s">
        <v>517</v>
      </c>
      <c r="L47" s="62" t="s">
        <v>517</v>
      </c>
      <c r="M47" s="62" t="s">
        <v>517</v>
      </c>
      <c r="N47" s="62" t="s">
        <v>517</v>
      </c>
      <c r="O47" s="63" t="s">
        <v>517</v>
      </c>
      <c r="P47" s="46"/>
      <c r="Q47" s="46"/>
      <c r="R47" s="46"/>
      <c r="S47" s="46"/>
      <c r="T47" s="46"/>
      <c r="U47" s="46"/>
    </row>
    <row r="48" spans="1:21" ht="30.75" customHeight="1" x14ac:dyDescent="0.15">
      <c r="A48" s="46"/>
      <c r="B48" s="1129"/>
      <c r="C48" s="1130"/>
      <c r="D48" s="60"/>
      <c r="E48" s="1135" t="s">
        <v>14</v>
      </c>
      <c r="F48" s="1135"/>
      <c r="G48" s="1135"/>
      <c r="H48" s="1135"/>
      <c r="I48" s="1135"/>
      <c r="J48" s="1136"/>
      <c r="K48" s="61">
        <v>116</v>
      </c>
      <c r="L48" s="62">
        <v>101</v>
      </c>
      <c r="M48" s="62">
        <v>108</v>
      </c>
      <c r="N48" s="62">
        <v>123</v>
      </c>
      <c r="O48" s="63">
        <v>121</v>
      </c>
      <c r="P48" s="46"/>
      <c r="Q48" s="46"/>
      <c r="R48" s="46"/>
      <c r="S48" s="46"/>
      <c r="T48" s="46"/>
      <c r="U48" s="46"/>
    </row>
    <row r="49" spans="1:21" ht="30.75" customHeight="1" x14ac:dyDescent="0.15">
      <c r="A49" s="46"/>
      <c r="B49" s="1129"/>
      <c r="C49" s="1130"/>
      <c r="D49" s="60"/>
      <c r="E49" s="1135" t="s">
        <v>15</v>
      </c>
      <c r="F49" s="1135"/>
      <c r="G49" s="1135"/>
      <c r="H49" s="1135"/>
      <c r="I49" s="1135"/>
      <c r="J49" s="1136"/>
      <c r="K49" s="61">
        <v>66</v>
      </c>
      <c r="L49" s="62">
        <v>53</v>
      </c>
      <c r="M49" s="62">
        <v>16</v>
      </c>
      <c r="N49" s="62">
        <v>18</v>
      </c>
      <c r="O49" s="63">
        <v>18</v>
      </c>
      <c r="P49" s="46"/>
      <c r="Q49" s="46"/>
      <c r="R49" s="46"/>
      <c r="S49" s="46"/>
      <c r="T49" s="46"/>
      <c r="U49" s="46"/>
    </row>
    <row r="50" spans="1:21" ht="30.75" customHeight="1" x14ac:dyDescent="0.15">
      <c r="A50" s="46"/>
      <c r="B50" s="1129"/>
      <c r="C50" s="1130"/>
      <c r="D50" s="60"/>
      <c r="E50" s="1135" t="s">
        <v>16</v>
      </c>
      <c r="F50" s="1135"/>
      <c r="G50" s="1135"/>
      <c r="H50" s="1135"/>
      <c r="I50" s="1135"/>
      <c r="J50" s="1136"/>
      <c r="K50" s="61">
        <v>0</v>
      </c>
      <c r="L50" s="62">
        <v>0</v>
      </c>
      <c r="M50" s="62">
        <v>0</v>
      </c>
      <c r="N50" s="62">
        <v>0</v>
      </c>
      <c r="O50" s="63">
        <v>0</v>
      </c>
      <c r="P50" s="46"/>
      <c r="Q50" s="46"/>
      <c r="R50" s="46"/>
      <c r="S50" s="46"/>
      <c r="T50" s="46"/>
      <c r="U50" s="46"/>
    </row>
    <row r="51" spans="1:21" ht="30.75" customHeight="1" x14ac:dyDescent="0.15">
      <c r="A51" s="46"/>
      <c r="B51" s="1131"/>
      <c r="C51" s="1132"/>
      <c r="D51" s="64"/>
      <c r="E51" s="1135" t="s">
        <v>17</v>
      </c>
      <c r="F51" s="1135"/>
      <c r="G51" s="1135"/>
      <c r="H51" s="1135"/>
      <c r="I51" s="1135"/>
      <c r="J51" s="1136"/>
      <c r="K51" s="61">
        <v>0</v>
      </c>
      <c r="L51" s="62">
        <v>0</v>
      </c>
      <c r="M51" s="62">
        <v>0</v>
      </c>
      <c r="N51" s="62">
        <v>0</v>
      </c>
      <c r="O51" s="63">
        <v>0</v>
      </c>
      <c r="P51" s="46"/>
      <c r="Q51" s="46"/>
      <c r="R51" s="46"/>
      <c r="S51" s="46"/>
      <c r="T51" s="46"/>
      <c r="U51" s="46"/>
    </row>
    <row r="52" spans="1:21" ht="30.75" customHeight="1" x14ac:dyDescent="0.15">
      <c r="A52" s="46"/>
      <c r="B52" s="1137" t="s">
        <v>18</v>
      </c>
      <c r="C52" s="1138"/>
      <c r="D52" s="64"/>
      <c r="E52" s="1135" t="s">
        <v>19</v>
      </c>
      <c r="F52" s="1135"/>
      <c r="G52" s="1135"/>
      <c r="H52" s="1135"/>
      <c r="I52" s="1135"/>
      <c r="J52" s="1136"/>
      <c r="K52" s="61">
        <v>574</v>
      </c>
      <c r="L52" s="62">
        <v>531</v>
      </c>
      <c r="M52" s="62">
        <v>558</v>
      </c>
      <c r="N52" s="62">
        <v>580</v>
      </c>
      <c r="O52" s="63">
        <v>568</v>
      </c>
      <c r="P52" s="46"/>
      <c r="Q52" s="46"/>
      <c r="R52" s="46"/>
      <c r="S52" s="46"/>
      <c r="T52" s="46"/>
      <c r="U52" s="46"/>
    </row>
    <row r="53" spans="1:21" ht="30.75" customHeight="1" thickBot="1" x14ac:dyDescent="0.2">
      <c r="A53" s="46"/>
      <c r="B53" s="1139" t="s">
        <v>20</v>
      </c>
      <c r="C53" s="1140"/>
      <c r="D53" s="65"/>
      <c r="E53" s="1141" t="s">
        <v>21</v>
      </c>
      <c r="F53" s="1141"/>
      <c r="G53" s="1141"/>
      <c r="H53" s="1141"/>
      <c r="I53" s="1141"/>
      <c r="J53" s="1142"/>
      <c r="K53" s="66">
        <v>220</v>
      </c>
      <c r="L53" s="67">
        <v>277</v>
      </c>
      <c r="M53" s="67">
        <v>238</v>
      </c>
      <c r="N53" s="67">
        <v>224</v>
      </c>
      <c r="O53" s="68">
        <v>166</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575</v>
      </c>
      <c r="P55" s="46"/>
      <c r="Q55" s="46"/>
      <c r="R55" s="46"/>
      <c r="S55" s="46"/>
      <c r="T55" s="46"/>
      <c r="U55" s="46"/>
    </row>
    <row r="56" spans="1:21" ht="31.5" customHeight="1" thickBot="1" x14ac:dyDescent="0.2">
      <c r="A56" s="46"/>
      <c r="B56" s="74"/>
      <c r="C56" s="75"/>
      <c r="D56" s="75"/>
      <c r="E56" s="76"/>
      <c r="F56" s="76"/>
      <c r="G56" s="76"/>
      <c r="H56" s="76"/>
      <c r="I56" s="76"/>
      <c r="J56" s="77" t="s">
        <v>2</v>
      </c>
      <c r="K56" s="78" t="s">
        <v>576</v>
      </c>
      <c r="L56" s="79" t="s">
        <v>577</v>
      </c>
      <c r="M56" s="79" t="s">
        <v>578</v>
      </c>
      <c r="N56" s="79" t="s">
        <v>579</v>
      </c>
      <c r="O56" s="80" t="s">
        <v>580</v>
      </c>
      <c r="P56" s="46"/>
      <c r="Q56" s="46"/>
      <c r="R56" s="46"/>
      <c r="S56" s="46"/>
      <c r="T56" s="46"/>
      <c r="U56" s="46"/>
    </row>
    <row r="57" spans="1:21" ht="31.5" customHeight="1" x14ac:dyDescent="0.15">
      <c r="B57" s="1143" t="s">
        <v>24</v>
      </c>
      <c r="C57" s="1144"/>
      <c r="D57" s="1147" t="s">
        <v>25</v>
      </c>
      <c r="E57" s="1148"/>
      <c r="F57" s="1148"/>
      <c r="G57" s="1148"/>
      <c r="H57" s="1148"/>
      <c r="I57" s="1148"/>
      <c r="J57" s="1149"/>
      <c r="K57" s="81"/>
      <c r="L57" s="82"/>
      <c r="M57" s="82"/>
      <c r="N57" s="82"/>
      <c r="O57" s="83"/>
    </row>
    <row r="58" spans="1:21" ht="31.5" customHeight="1" thickBot="1" x14ac:dyDescent="0.2">
      <c r="B58" s="1145"/>
      <c r="C58" s="1146"/>
      <c r="D58" s="1150" t="s">
        <v>26</v>
      </c>
      <c r="E58" s="1151"/>
      <c r="F58" s="1151"/>
      <c r="G58" s="1151"/>
      <c r="H58" s="1151"/>
      <c r="I58" s="1151"/>
      <c r="J58" s="1152"/>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1RZyHaXX4Br7z7YgrxYsgoj3tfFxNCuERqORcGUS2OFQek/bFfxpr+I4wJ+FwBEgNDcDFgPKaIx1TziCwn4muw==" saltValue="9p3U7Qo3FJ8SNeGNA1/u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election activeCell="L25" sqref="L25:P25"/>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559</v>
      </c>
      <c r="J40" s="98" t="s">
        <v>560</v>
      </c>
      <c r="K40" s="98" t="s">
        <v>561</v>
      </c>
      <c r="L40" s="98" t="s">
        <v>562</v>
      </c>
      <c r="M40" s="99" t="s">
        <v>563</v>
      </c>
    </row>
    <row r="41" spans="2:13" ht="27.75" customHeight="1" x14ac:dyDescent="0.15">
      <c r="B41" s="1153" t="s">
        <v>29</v>
      </c>
      <c r="C41" s="1154"/>
      <c r="D41" s="100"/>
      <c r="E41" s="1159" t="s">
        <v>30</v>
      </c>
      <c r="F41" s="1159"/>
      <c r="G41" s="1159"/>
      <c r="H41" s="1160"/>
      <c r="I41" s="101">
        <v>5326</v>
      </c>
      <c r="J41" s="102">
        <v>5698</v>
      </c>
      <c r="K41" s="102">
        <v>5592</v>
      </c>
      <c r="L41" s="102">
        <v>4710</v>
      </c>
      <c r="M41" s="103">
        <v>5369</v>
      </c>
    </row>
    <row r="42" spans="2:13" ht="27.75" customHeight="1" x14ac:dyDescent="0.15">
      <c r="B42" s="1155"/>
      <c r="C42" s="1156"/>
      <c r="D42" s="104"/>
      <c r="E42" s="1161" t="s">
        <v>31</v>
      </c>
      <c r="F42" s="1161"/>
      <c r="G42" s="1161"/>
      <c r="H42" s="1162"/>
      <c r="I42" s="105">
        <v>10</v>
      </c>
      <c r="J42" s="106">
        <v>5</v>
      </c>
      <c r="K42" s="106">
        <v>2</v>
      </c>
      <c r="L42" s="106" t="s">
        <v>517</v>
      </c>
      <c r="M42" s="107" t="s">
        <v>517</v>
      </c>
    </row>
    <row r="43" spans="2:13" ht="27.75" customHeight="1" x14ac:dyDescent="0.15">
      <c r="B43" s="1155"/>
      <c r="C43" s="1156"/>
      <c r="D43" s="104"/>
      <c r="E43" s="1161" t="s">
        <v>32</v>
      </c>
      <c r="F43" s="1161"/>
      <c r="G43" s="1161"/>
      <c r="H43" s="1162"/>
      <c r="I43" s="105">
        <v>1287</v>
      </c>
      <c r="J43" s="106">
        <v>1276</v>
      </c>
      <c r="K43" s="106">
        <v>1247</v>
      </c>
      <c r="L43" s="106">
        <v>1188</v>
      </c>
      <c r="M43" s="107">
        <v>1145</v>
      </c>
    </row>
    <row r="44" spans="2:13" ht="27.75" customHeight="1" x14ac:dyDescent="0.15">
      <c r="B44" s="1155"/>
      <c r="C44" s="1156"/>
      <c r="D44" s="104"/>
      <c r="E44" s="1161" t="s">
        <v>33</v>
      </c>
      <c r="F44" s="1161"/>
      <c r="G44" s="1161"/>
      <c r="H44" s="1162"/>
      <c r="I44" s="105">
        <v>103</v>
      </c>
      <c r="J44" s="106">
        <v>51</v>
      </c>
      <c r="K44" s="106">
        <v>67</v>
      </c>
      <c r="L44" s="106">
        <v>50</v>
      </c>
      <c r="M44" s="107">
        <v>48</v>
      </c>
    </row>
    <row r="45" spans="2:13" ht="27.75" customHeight="1" x14ac:dyDescent="0.15">
      <c r="B45" s="1155"/>
      <c r="C45" s="1156"/>
      <c r="D45" s="104"/>
      <c r="E45" s="1161" t="s">
        <v>34</v>
      </c>
      <c r="F45" s="1161"/>
      <c r="G45" s="1161"/>
      <c r="H45" s="1162"/>
      <c r="I45" s="105">
        <v>792</v>
      </c>
      <c r="J45" s="106">
        <v>802</v>
      </c>
      <c r="K45" s="106">
        <v>766</v>
      </c>
      <c r="L45" s="106">
        <v>839</v>
      </c>
      <c r="M45" s="107">
        <v>554</v>
      </c>
    </row>
    <row r="46" spans="2:13" ht="27.75" customHeight="1" x14ac:dyDescent="0.15">
      <c r="B46" s="1155"/>
      <c r="C46" s="1156"/>
      <c r="D46" s="108"/>
      <c r="E46" s="1161" t="s">
        <v>35</v>
      </c>
      <c r="F46" s="1161"/>
      <c r="G46" s="1161"/>
      <c r="H46" s="1162"/>
      <c r="I46" s="105" t="s">
        <v>517</v>
      </c>
      <c r="J46" s="106" t="s">
        <v>517</v>
      </c>
      <c r="K46" s="106" t="s">
        <v>517</v>
      </c>
      <c r="L46" s="106" t="s">
        <v>517</v>
      </c>
      <c r="M46" s="107" t="s">
        <v>517</v>
      </c>
    </row>
    <row r="47" spans="2:13" ht="27.75" customHeight="1" x14ac:dyDescent="0.15">
      <c r="B47" s="1155"/>
      <c r="C47" s="1156"/>
      <c r="D47" s="109"/>
      <c r="E47" s="1163" t="s">
        <v>36</v>
      </c>
      <c r="F47" s="1164"/>
      <c r="G47" s="1164"/>
      <c r="H47" s="1165"/>
      <c r="I47" s="105" t="s">
        <v>517</v>
      </c>
      <c r="J47" s="106" t="s">
        <v>517</v>
      </c>
      <c r="K47" s="106" t="s">
        <v>517</v>
      </c>
      <c r="L47" s="106" t="s">
        <v>517</v>
      </c>
      <c r="M47" s="107" t="s">
        <v>517</v>
      </c>
    </row>
    <row r="48" spans="2:13" ht="27.75" customHeight="1" x14ac:dyDescent="0.15">
      <c r="B48" s="1155"/>
      <c r="C48" s="1156"/>
      <c r="D48" s="104"/>
      <c r="E48" s="1161" t="s">
        <v>37</v>
      </c>
      <c r="F48" s="1161"/>
      <c r="G48" s="1161"/>
      <c r="H48" s="1162"/>
      <c r="I48" s="105" t="s">
        <v>517</v>
      </c>
      <c r="J48" s="106" t="s">
        <v>517</v>
      </c>
      <c r="K48" s="106" t="s">
        <v>517</v>
      </c>
      <c r="L48" s="106" t="s">
        <v>517</v>
      </c>
      <c r="M48" s="107" t="s">
        <v>517</v>
      </c>
    </row>
    <row r="49" spans="2:13" ht="27.75" customHeight="1" x14ac:dyDescent="0.15">
      <c r="B49" s="1157"/>
      <c r="C49" s="1158"/>
      <c r="D49" s="104"/>
      <c r="E49" s="1161" t="s">
        <v>38</v>
      </c>
      <c r="F49" s="1161"/>
      <c r="G49" s="1161"/>
      <c r="H49" s="1162"/>
      <c r="I49" s="105" t="s">
        <v>517</v>
      </c>
      <c r="J49" s="106" t="s">
        <v>517</v>
      </c>
      <c r="K49" s="106" t="s">
        <v>517</v>
      </c>
      <c r="L49" s="106" t="s">
        <v>517</v>
      </c>
      <c r="M49" s="107" t="s">
        <v>517</v>
      </c>
    </row>
    <row r="50" spans="2:13" ht="27.75" customHeight="1" x14ac:dyDescent="0.15">
      <c r="B50" s="1166" t="s">
        <v>39</v>
      </c>
      <c r="C50" s="1167"/>
      <c r="D50" s="110"/>
      <c r="E50" s="1161" t="s">
        <v>40</v>
      </c>
      <c r="F50" s="1161"/>
      <c r="G50" s="1161"/>
      <c r="H50" s="1162"/>
      <c r="I50" s="105">
        <v>3605</v>
      </c>
      <c r="J50" s="106">
        <v>3558</v>
      </c>
      <c r="K50" s="106">
        <v>3513</v>
      </c>
      <c r="L50" s="106">
        <v>3070</v>
      </c>
      <c r="M50" s="107">
        <v>3053</v>
      </c>
    </row>
    <row r="51" spans="2:13" ht="27.75" customHeight="1" x14ac:dyDescent="0.15">
      <c r="B51" s="1155"/>
      <c r="C51" s="1156"/>
      <c r="D51" s="104"/>
      <c r="E51" s="1161" t="s">
        <v>41</v>
      </c>
      <c r="F51" s="1161"/>
      <c r="G51" s="1161"/>
      <c r="H51" s="1162"/>
      <c r="I51" s="105">
        <v>123</v>
      </c>
      <c r="J51" s="106">
        <v>100</v>
      </c>
      <c r="K51" s="106">
        <v>79</v>
      </c>
      <c r="L51" s="106">
        <v>54</v>
      </c>
      <c r="M51" s="107">
        <v>32</v>
      </c>
    </row>
    <row r="52" spans="2:13" ht="27.75" customHeight="1" x14ac:dyDescent="0.15">
      <c r="B52" s="1157"/>
      <c r="C52" s="1158"/>
      <c r="D52" s="104"/>
      <c r="E52" s="1161" t="s">
        <v>42</v>
      </c>
      <c r="F52" s="1161"/>
      <c r="G52" s="1161"/>
      <c r="H52" s="1162"/>
      <c r="I52" s="105">
        <v>4870</v>
      </c>
      <c r="J52" s="106">
        <v>5149</v>
      </c>
      <c r="K52" s="106">
        <v>5033</v>
      </c>
      <c r="L52" s="106">
        <v>4663</v>
      </c>
      <c r="M52" s="107">
        <v>4715</v>
      </c>
    </row>
    <row r="53" spans="2:13" ht="27.75" customHeight="1" thickBot="1" x14ac:dyDescent="0.2">
      <c r="B53" s="1168" t="s">
        <v>43</v>
      </c>
      <c r="C53" s="1169"/>
      <c r="D53" s="111"/>
      <c r="E53" s="1170" t="s">
        <v>44</v>
      </c>
      <c r="F53" s="1170"/>
      <c r="G53" s="1170"/>
      <c r="H53" s="1171"/>
      <c r="I53" s="112">
        <v>-1080</v>
      </c>
      <c r="J53" s="113">
        <v>-976</v>
      </c>
      <c r="K53" s="113">
        <v>-952</v>
      </c>
      <c r="L53" s="113">
        <v>-1001</v>
      </c>
      <c r="M53" s="114">
        <v>-684</v>
      </c>
    </row>
    <row r="54" spans="2:13" ht="27.75" customHeight="1" x14ac:dyDescent="0.15">
      <c r="B54" s="115" t="s">
        <v>45</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ACg8ujOPeWf1J41yJgkR1Mq+/RzlI6LVnNBVLfoaip6ZmCRAZU2mbbA3fbrHt9sLTLskd2PtsjwpZVjEyfWG2A==" saltValue="Xktppl93lSqWOQ68bEul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L25" sqref="L25:P2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46</v>
      </c>
    </row>
    <row r="54" spans="2:8" ht="29.25" customHeight="1" thickBot="1" x14ac:dyDescent="0.25">
      <c r="B54" s="120" t="s">
        <v>1</v>
      </c>
      <c r="C54" s="121"/>
      <c r="D54" s="121"/>
      <c r="E54" s="122" t="s">
        <v>2</v>
      </c>
      <c r="F54" s="123" t="s">
        <v>561</v>
      </c>
      <c r="G54" s="123" t="s">
        <v>562</v>
      </c>
      <c r="H54" s="124" t="s">
        <v>563</v>
      </c>
    </row>
    <row r="55" spans="2:8" ht="52.5" customHeight="1" x14ac:dyDescent="0.15">
      <c r="B55" s="125"/>
      <c r="C55" s="1180" t="s">
        <v>47</v>
      </c>
      <c r="D55" s="1180"/>
      <c r="E55" s="1181"/>
      <c r="F55" s="126">
        <v>1834</v>
      </c>
      <c r="G55" s="126">
        <v>1864</v>
      </c>
      <c r="H55" s="127">
        <v>1879</v>
      </c>
    </row>
    <row r="56" spans="2:8" ht="52.5" customHeight="1" x14ac:dyDescent="0.15">
      <c r="B56" s="128"/>
      <c r="C56" s="1182" t="s">
        <v>48</v>
      </c>
      <c r="D56" s="1182"/>
      <c r="E56" s="1183"/>
      <c r="F56" s="129">
        <v>441</v>
      </c>
      <c r="G56" s="129">
        <v>42</v>
      </c>
      <c r="H56" s="130">
        <v>47</v>
      </c>
    </row>
    <row r="57" spans="2:8" ht="53.25" customHeight="1" x14ac:dyDescent="0.15">
      <c r="B57" s="128"/>
      <c r="C57" s="1184" t="s">
        <v>49</v>
      </c>
      <c r="D57" s="1184"/>
      <c r="E57" s="1185"/>
      <c r="F57" s="131">
        <v>935</v>
      </c>
      <c r="G57" s="131">
        <v>857</v>
      </c>
      <c r="H57" s="132">
        <v>841</v>
      </c>
    </row>
    <row r="58" spans="2:8" ht="45.75" customHeight="1" x14ac:dyDescent="0.15">
      <c r="B58" s="133"/>
      <c r="C58" s="1172" t="s">
        <v>583</v>
      </c>
      <c r="D58" s="1173"/>
      <c r="E58" s="1174"/>
      <c r="F58" s="134">
        <v>529</v>
      </c>
      <c r="G58" s="134">
        <v>475</v>
      </c>
      <c r="H58" s="135">
        <v>475</v>
      </c>
    </row>
    <row r="59" spans="2:8" ht="45.75" customHeight="1" x14ac:dyDescent="0.15">
      <c r="B59" s="133"/>
      <c r="C59" s="1172" t="s">
        <v>584</v>
      </c>
      <c r="D59" s="1173"/>
      <c r="E59" s="1174"/>
      <c r="F59" s="134">
        <v>223</v>
      </c>
      <c r="G59" s="134">
        <v>200</v>
      </c>
      <c r="H59" s="135">
        <v>176</v>
      </c>
    </row>
    <row r="60" spans="2:8" ht="45.75" customHeight="1" x14ac:dyDescent="0.15">
      <c r="B60" s="133"/>
      <c r="C60" s="1172" t="s">
        <v>585</v>
      </c>
      <c r="D60" s="1173"/>
      <c r="E60" s="1174"/>
      <c r="F60" s="134">
        <v>138</v>
      </c>
      <c r="G60" s="134">
        <v>138</v>
      </c>
      <c r="H60" s="135">
        <v>138</v>
      </c>
    </row>
    <row r="61" spans="2:8" ht="45.75" customHeight="1" x14ac:dyDescent="0.15">
      <c r="B61" s="133"/>
      <c r="C61" s="1172" t="s">
        <v>587</v>
      </c>
      <c r="D61" s="1173"/>
      <c r="E61" s="1174"/>
      <c r="F61" s="134">
        <v>15</v>
      </c>
      <c r="G61" s="134">
        <v>16</v>
      </c>
      <c r="H61" s="135">
        <v>16</v>
      </c>
    </row>
    <row r="62" spans="2:8" ht="45.75" customHeight="1" thickBot="1" x14ac:dyDescent="0.2">
      <c r="B62" s="136"/>
      <c r="C62" s="1175" t="s">
        <v>586</v>
      </c>
      <c r="D62" s="1176"/>
      <c r="E62" s="1177"/>
      <c r="F62" s="137">
        <v>21</v>
      </c>
      <c r="G62" s="137">
        <v>15</v>
      </c>
      <c r="H62" s="138">
        <v>14</v>
      </c>
    </row>
    <row r="63" spans="2:8" ht="52.5" customHeight="1" thickBot="1" x14ac:dyDescent="0.2">
      <c r="B63" s="139"/>
      <c r="C63" s="1178" t="s">
        <v>50</v>
      </c>
      <c r="D63" s="1178"/>
      <c r="E63" s="1179"/>
      <c r="F63" s="140">
        <v>3210</v>
      </c>
      <c r="G63" s="140">
        <v>2763</v>
      </c>
      <c r="H63" s="141">
        <v>2767</v>
      </c>
    </row>
    <row r="64" spans="2:8" ht="15" customHeight="1" x14ac:dyDescent="0.15"/>
  </sheetData>
  <sheetProtection algorithmName="SHA-512" hashValue="iS/obFW/UCnav73YbcoN9EXPb1wbEgmz9AGuAgVyn8d3gT1a2YyQL4qsJyBuoxoYrSeuVMoO6otRVXW5JHhvmw==" saltValue="id3HBSQtI4CP6nC/MLKB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FD666-782D-4D9D-9BA3-382FD5CD9394}">
  <sheetPr>
    <pageSetUpPr fitToPage="1"/>
  </sheetPr>
  <dimension ref="A1:WZM160"/>
  <sheetViews>
    <sheetView showGridLines="0" tabSelected="1" topLeftCell="A35" zoomScale="85" zoomScaleNormal="85" zoomScaleSheetLayoutView="55" workbookViewId="0">
      <selection activeCell="AN65" sqref="AN65:DC69"/>
    </sheetView>
  </sheetViews>
  <sheetFormatPr defaultColWidth="0" defaultRowHeight="0"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1235"/>
      <c r="B1" s="1234"/>
      <c r="DD1" s="263"/>
      <c r="DE1" s="263"/>
    </row>
    <row r="2" spans="1:143" ht="25.5" customHeight="1" x14ac:dyDescent="0.15">
      <c r="A2" s="1233"/>
      <c r="C2" s="1233"/>
      <c r="O2" s="1233"/>
      <c r="P2" s="1233"/>
      <c r="Q2" s="1233"/>
      <c r="R2" s="1233"/>
      <c r="S2" s="1233"/>
      <c r="T2" s="1233"/>
      <c r="U2" s="1233"/>
      <c r="V2" s="1233"/>
      <c r="W2" s="1233"/>
      <c r="X2" s="1233"/>
      <c r="Y2" s="1233"/>
      <c r="Z2" s="1233"/>
      <c r="AA2" s="1233"/>
      <c r="AB2" s="1233"/>
      <c r="AC2" s="1233"/>
      <c r="AD2" s="1233"/>
      <c r="AE2" s="1233"/>
      <c r="AF2" s="1233"/>
      <c r="AG2" s="1233"/>
      <c r="AH2" s="1233"/>
      <c r="AI2" s="1233"/>
      <c r="AU2" s="1233"/>
      <c r="BG2" s="1233"/>
      <c r="BS2" s="1233"/>
      <c r="CE2" s="1233"/>
      <c r="CQ2" s="1233"/>
      <c r="DD2" s="263"/>
      <c r="DE2" s="263"/>
    </row>
    <row r="3" spans="1:143" ht="25.5" customHeight="1" x14ac:dyDescent="0.15">
      <c r="A3" s="1233"/>
      <c r="C3" s="1233"/>
      <c r="O3" s="1233"/>
      <c r="P3" s="1233"/>
      <c r="Q3" s="1233"/>
      <c r="R3" s="1233"/>
      <c r="S3" s="1233"/>
      <c r="T3" s="1233"/>
      <c r="U3" s="1233"/>
      <c r="V3" s="1233"/>
      <c r="W3" s="1233"/>
      <c r="X3" s="1233"/>
      <c r="Y3" s="1233"/>
      <c r="Z3" s="1233"/>
      <c r="AA3" s="1233"/>
      <c r="AB3" s="1233"/>
      <c r="AC3" s="1233"/>
      <c r="AD3" s="1233"/>
      <c r="AE3" s="1233"/>
      <c r="AF3" s="1233"/>
      <c r="AG3" s="1233"/>
      <c r="AH3" s="1233"/>
      <c r="AI3" s="1233"/>
      <c r="AU3" s="1233"/>
      <c r="BG3" s="1233"/>
      <c r="BS3" s="1233"/>
      <c r="CE3" s="1233"/>
      <c r="CQ3" s="1233"/>
      <c r="DD3" s="263"/>
      <c r="DE3" s="263"/>
    </row>
    <row r="4" spans="1:143" s="261" customFormat="1" ht="13.5" x14ac:dyDescent="0.15">
      <c r="A4" s="1233"/>
      <c r="B4" s="1233"/>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c r="AA4" s="1233"/>
      <c r="AB4" s="1233"/>
      <c r="AC4" s="1233"/>
      <c r="AD4" s="1233"/>
      <c r="AE4" s="1233"/>
      <c r="AF4" s="1233"/>
      <c r="AG4" s="1233"/>
      <c r="AH4" s="1233"/>
      <c r="AI4" s="1233"/>
      <c r="AJ4" s="1233"/>
      <c r="AK4" s="1233"/>
      <c r="AL4" s="1233"/>
      <c r="AM4" s="1233"/>
      <c r="AN4" s="1233"/>
      <c r="AO4" s="1233"/>
      <c r="AP4" s="1233"/>
      <c r="AQ4" s="1233"/>
      <c r="AR4" s="1233"/>
      <c r="AS4" s="1233"/>
      <c r="AT4" s="1233"/>
      <c r="AU4" s="1233"/>
      <c r="AV4" s="1233"/>
      <c r="AW4" s="1233"/>
      <c r="AX4" s="1233"/>
      <c r="AY4" s="1233"/>
      <c r="AZ4" s="1233"/>
      <c r="BA4" s="1233"/>
      <c r="BB4" s="1233"/>
      <c r="BC4" s="1233"/>
      <c r="BD4" s="1233"/>
      <c r="BE4" s="1233"/>
      <c r="BF4" s="1233"/>
      <c r="BG4" s="1233"/>
      <c r="BH4" s="1233"/>
      <c r="BI4" s="1233"/>
      <c r="BJ4" s="1233"/>
      <c r="BK4" s="1233"/>
      <c r="BL4" s="1233"/>
      <c r="BM4" s="1233"/>
      <c r="BN4" s="1233"/>
      <c r="BO4" s="1233"/>
      <c r="BP4" s="1233"/>
      <c r="BQ4" s="1233"/>
      <c r="BR4" s="1233"/>
      <c r="BS4" s="1233"/>
      <c r="BT4" s="1233"/>
      <c r="BU4" s="1233"/>
      <c r="BV4" s="1233"/>
      <c r="BW4" s="1233"/>
      <c r="BX4" s="1233"/>
      <c r="BY4" s="1233"/>
      <c r="BZ4" s="1233"/>
      <c r="CA4" s="1233"/>
      <c r="CB4" s="1233"/>
      <c r="CC4" s="1233"/>
      <c r="CD4" s="1233"/>
      <c r="CE4" s="1233"/>
      <c r="CF4" s="1233"/>
      <c r="CG4" s="1233"/>
      <c r="CH4" s="1233"/>
      <c r="CI4" s="1233"/>
      <c r="CJ4" s="1233"/>
      <c r="CK4" s="1233"/>
      <c r="CL4" s="1233"/>
      <c r="CM4" s="1233"/>
      <c r="CN4" s="1233"/>
      <c r="CO4" s="1233"/>
      <c r="CP4" s="1233"/>
      <c r="CQ4" s="1233"/>
      <c r="CR4" s="1233"/>
      <c r="CS4" s="1233"/>
      <c r="CT4" s="1233"/>
      <c r="CU4" s="1233"/>
      <c r="CV4" s="1233"/>
      <c r="CW4" s="1233"/>
      <c r="CX4" s="1233"/>
      <c r="CY4" s="1233"/>
      <c r="CZ4" s="1233"/>
      <c r="DA4" s="1233"/>
      <c r="DB4" s="1233"/>
      <c r="DC4" s="1233"/>
      <c r="DD4" s="1233"/>
      <c r="DE4" s="1233"/>
      <c r="DF4" s="262"/>
      <c r="DG4" s="262"/>
      <c r="DH4" s="262"/>
      <c r="DI4" s="262"/>
      <c r="DJ4" s="262"/>
      <c r="DK4" s="262"/>
      <c r="DL4" s="262"/>
      <c r="DM4" s="262"/>
      <c r="DN4" s="262"/>
      <c r="DO4" s="262"/>
      <c r="DP4" s="262"/>
      <c r="DQ4" s="262"/>
      <c r="DR4" s="262"/>
      <c r="DS4" s="262"/>
      <c r="DT4" s="262"/>
      <c r="DU4" s="262"/>
      <c r="DV4" s="262"/>
      <c r="DW4" s="262"/>
    </row>
    <row r="5" spans="1:143" s="261" customFormat="1" ht="13.5" x14ac:dyDescent="0.15">
      <c r="A5" s="1233"/>
      <c r="B5" s="1233"/>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1233"/>
      <c r="BQ5" s="1233"/>
      <c r="BR5" s="1233"/>
      <c r="BS5" s="1233"/>
      <c r="BT5" s="1233"/>
      <c r="BU5" s="1233"/>
      <c r="BV5" s="1233"/>
      <c r="BW5" s="1233"/>
      <c r="BX5" s="1233"/>
      <c r="BY5" s="1233"/>
      <c r="BZ5" s="1233"/>
      <c r="CA5" s="1233"/>
      <c r="CB5" s="1233"/>
      <c r="CC5" s="1233"/>
      <c r="CD5" s="1233"/>
      <c r="CE5" s="1233"/>
      <c r="CF5" s="1233"/>
      <c r="CG5" s="1233"/>
      <c r="CH5" s="1233"/>
      <c r="CI5" s="1233"/>
      <c r="CJ5" s="1233"/>
      <c r="CK5" s="1233"/>
      <c r="CL5" s="1233"/>
      <c r="CM5" s="1233"/>
      <c r="CN5" s="1233"/>
      <c r="CO5" s="1233"/>
      <c r="CP5" s="1233"/>
      <c r="CQ5" s="1233"/>
      <c r="CR5" s="1233"/>
      <c r="CS5" s="1233"/>
      <c r="CT5" s="1233"/>
      <c r="CU5" s="1233"/>
      <c r="CV5" s="1233"/>
      <c r="CW5" s="1233"/>
      <c r="CX5" s="1233"/>
      <c r="CY5" s="1233"/>
      <c r="CZ5" s="1233"/>
      <c r="DA5" s="1233"/>
      <c r="DB5" s="1233"/>
      <c r="DC5" s="1233"/>
      <c r="DD5" s="1233"/>
      <c r="DE5" s="1233"/>
      <c r="DF5" s="262"/>
      <c r="DG5" s="262"/>
      <c r="DH5" s="262"/>
      <c r="DI5" s="262"/>
      <c r="DJ5" s="262"/>
      <c r="DK5" s="262"/>
      <c r="DL5" s="262"/>
      <c r="DM5" s="262"/>
      <c r="DN5" s="262"/>
      <c r="DO5" s="262"/>
      <c r="DP5" s="262"/>
      <c r="DQ5" s="262"/>
      <c r="DR5" s="262"/>
      <c r="DS5" s="262"/>
      <c r="DT5" s="262"/>
      <c r="DU5" s="262"/>
      <c r="DV5" s="262"/>
      <c r="DW5" s="262"/>
    </row>
    <row r="6" spans="1:143" s="261" customFormat="1" ht="13.5" x14ac:dyDescent="0.15">
      <c r="A6" s="1233"/>
      <c r="B6" s="1233"/>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1233"/>
      <c r="BF6" s="1233"/>
      <c r="BG6" s="1233"/>
      <c r="BH6" s="1233"/>
      <c r="BI6" s="1233"/>
      <c r="BJ6" s="1233"/>
      <c r="BK6" s="1233"/>
      <c r="BL6" s="1233"/>
      <c r="BM6" s="1233"/>
      <c r="BN6" s="1233"/>
      <c r="BO6" s="1233"/>
      <c r="BP6" s="1233"/>
      <c r="BQ6" s="1233"/>
      <c r="BR6" s="1233"/>
      <c r="BS6" s="1233"/>
      <c r="BT6" s="1233"/>
      <c r="BU6" s="1233"/>
      <c r="BV6" s="1233"/>
      <c r="BW6" s="1233"/>
      <c r="BX6" s="1233"/>
      <c r="BY6" s="1233"/>
      <c r="BZ6" s="1233"/>
      <c r="CA6" s="1233"/>
      <c r="CB6" s="1233"/>
      <c r="CC6" s="1233"/>
      <c r="CD6" s="1233"/>
      <c r="CE6" s="1233"/>
      <c r="CF6" s="1233"/>
      <c r="CG6" s="1233"/>
      <c r="CH6" s="1233"/>
      <c r="CI6" s="1233"/>
      <c r="CJ6" s="1233"/>
      <c r="CK6" s="1233"/>
      <c r="CL6" s="1233"/>
      <c r="CM6" s="1233"/>
      <c r="CN6" s="1233"/>
      <c r="CO6" s="1233"/>
      <c r="CP6" s="1233"/>
      <c r="CQ6" s="1233"/>
      <c r="CR6" s="1233"/>
      <c r="CS6" s="1233"/>
      <c r="CT6" s="1233"/>
      <c r="CU6" s="1233"/>
      <c r="CV6" s="1233"/>
      <c r="CW6" s="1233"/>
      <c r="CX6" s="1233"/>
      <c r="CY6" s="1233"/>
      <c r="CZ6" s="1233"/>
      <c r="DA6" s="1233"/>
      <c r="DB6" s="1233"/>
      <c r="DC6" s="1233"/>
      <c r="DD6" s="1233"/>
      <c r="DE6" s="1233"/>
      <c r="DF6" s="262"/>
      <c r="DG6" s="262"/>
      <c r="DH6" s="262"/>
      <c r="DI6" s="262"/>
      <c r="DJ6" s="262"/>
      <c r="DK6" s="262"/>
      <c r="DL6" s="262"/>
      <c r="DM6" s="262"/>
      <c r="DN6" s="262"/>
      <c r="DO6" s="262"/>
      <c r="DP6" s="262"/>
      <c r="DQ6" s="262"/>
      <c r="DR6" s="262"/>
      <c r="DS6" s="262"/>
      <c r="DT6" s="262"/>
      <c r="DU6" s="262"/>
      <c r="DV6" s="262"/>
      <c r="DW6" s="262"/>
    </row>
    <row r="7" spans="1:143" s="261" customFormat="1" ht="13.5" x14ac:dyDescent="0.15">
      <c r="A7" s="1233"/>
      <c r="B7" s="1233"/>
      <c r="C7" s="1233"/>
      <c r="D7" s="1233"/>
      <c r="E7" s="1233"/>
      <c r="F7" s="1233"/>
      <c r="G7" s="1233"/>
      <c r="H7" s="1233"/>
      <c r="I7" s="1233"/>
      <c r="J7" s="1233"/>
      <c r="K7" s="1233"/>
      <c r="L7" s="1233"/>
      <c r="M7" s="1233"/>
      <c r="N7" s="1233"/>
      <c r="O7" s="1233"/>
      <c r="P7" s="1233"/>
      <c r="Q7" s="1233"/>
      <c r="R7" s="1233"/>
      <c r="S7" s="1233"/>
      <c r="T7" s="1233"/>
      <c r="U7" s="1233"/>
      <c r="V7" s="1233"/>
      <c r="W7" s="1233"/>
      <c r="X7" s="1233"/>
      <c r="Y7" s="1233"/>
      <c r="Z7" s="1233"/>
      <c r="AA7" s="1233"/>
      <c r="AB7" s="1233"/>
      <c r="AC7" s="1233"/>
      <c r="AD7" s="1233"/>
      <c r="AE7" s="1233"/>
      <c r="AF7" s="1233"/>
      <c r="AG7" s="1233"/>
      <c r="AH7" s="1233"/>
      <c r="AI7" s="1233"/>
      <c r="AJ7" s="1233"/>
      <c r="AK7" s="1233"/>
      <c r="AL7" s="1233"/>
      <c r="AM7" s="1233"/>
      <c r="AN7" s="1233"/>
      <c r="AO7" s="1233"/>
      <c r="AP7" s="1233"/>
      <c r="AQ7" s="1233"/>
      <c r="AR7" s="1233"/>
      <c r="AS7" s="1233"/>
      <c r="AT7" s="1233"/>
      <c r="AU7" s="1233"/>
      <c r="AV7" s="1233"/>
      <c r="AW7" s="1233"/>
      <c r="AX7" s="1233"/>
      <c r="AY7" s="1233"/>
      <c r="AZ7" s="1233"/>
      <c r="BA7" s="1233"/>
      <c r="BB7" s="1233"/>
      <c r="BC7" s="1233"/>
      <c r="BD7" s="1233"/>
      <c r="BE7" s="1233"/>
      <c r="BF7" s="1233"/>
      <c r="BG7" s="1233"/>
      <c r="BH7" s="1233"/>
      <c r="BI7" s="1233"/>
      <c r="BJ7" s="1233"/>
      <c r="BK7" s="1233"/>
      <c r="BL7" s="1233"/>
      <c r="BM7" s="1233"/>
      <c r="BN7" s="1233"/>
      <c r="BO7" s="1233"/>
      <c r="BP7" s="1233"/>
      <c r="BQ7" s="1233"/>
      <c r="BR7" s="1233"/>
      <c r="BS7" s="1233"/>
      <c r="BT7" s="1233"/>
      <c r="BU7" s="1233"/>
      <c r="BV7" s="1233"/>
      <c r="BW7" s="1233"/>
      <c r="BX7" s="1233"/>
      <c r="BY7" s="1233"/>
      <c r="BZ7" s="1233"/>
      <c r="CA7" s="1233"/>
      <c r="CB7" s="1233"/>
      <c r="CC7" s="1233"/>
      <c r="CD7" s="1233"/>
      <c r="CE7" s="1233"/>
      <c r="CF7" s="1233"/>
      <c r="CG7" s="1233"/>
      <c r="CH7" s="1233"/>
      <c r="CI7" s="1233"/>
      <c r="CJ7" s="1233"/>
      <c r="CK7" s="1233"/>
      <c r="CL7" s="1233"/>
      <c r="CM7" s="1233"/>
      <c r="CN7" s="1233"/>
      <c r="CO7" s="1233"/>
      <c r="CP7" s="1233"/>
      <c r="CQ7" s="1233"/>
      <c r="CR7" s="1233"/>
      <c r="CS7" s="1233"/>
      <c r="CT7" s="1233"/>
      <c r="CU7" s="1233"/>
      <c r="CV7" s="1233"/>
      <c r="CW7" s="1233"/>
      <c r="CX7" s="1233"/>
      <c r="CY7" s="1233"/>
      <c r="CZ7" s="1233"/>
      <c r="DA7" s="1233"/>
      <c r="DB7" s="1233"/>
      <c r="DC7" s="1233"/>
      <c r="DD7" s="1233"/>
      <c r="DE7" s="1233"/>
      <c r="DF7" s="262"/>
      <c r="DG7" s="262"/>
      <c r="DH7" s="262"/>
      <c r="DI7" s="262"/>
      <c r="DJ7" s="262"/>
      <c r="DK7" s="262"/>
      <c r="DL7" s="262"/>
      <c r="DM7" s="262"/>
      <c r="DN7" s="262"/>
      <c r="DO7" s="262"/>
      <c r="DP7" s="262"/>
      <c r="DQ7" s="262"/>
      <c r="DR7" s="262"/>
      <c r="DS7" s="262"/>
      <c r="DT7" s="262"/>
      <c r="DU7" s="262"/>
      <c r="DV7" s="262"/>
      <c r="DW7" s="262"/>
    </row>
    <row r="8" spans="1:143" s="261" customFormat="1" ht="13.5" x14ac:dyDescent="0.15">
      <c r="A8" s="1233"/>
      <c r="B8" s="1233"/>
      <c r="C8" s="1233"/>
      <c r="D8" s="1233"/>
      <c r="E8" s="1233"/>
      <c r="F8" s="1233"/>
      <c r="G8" s="1233"/>
      <c r="H8" s="1233"/>
      <c r="I8" s="1233"/>
      <c r="J8" s="1233"/>
      <c r="K8" s="1233"/>
      <c r="L8" s="1233"/>
      <c r="M8" s="1233"/>
      <c r="N8" s="1233"/>
      <c r="O8" s="1233"/>
      <c r="P8" s="1233"/>
      <c r="Q8" s="1233"/>
      <c r="R8" s="1233"/>
      <c r="S8" s="1233"/>
      <c r="T8" s="1233"/>
      <c r="U8" s="1233"/>
      <c r="V8" s="1233"/>
      <c r="W8" s="1233"/>
      <c r="X8" s="1233"/>
      <c r="Y8" s="1233"/>
      <c r="Z8" s="1233"/>
      <c r="AA8" s="1233"/>
      <c r="AB8" s="1233"/>
      <c r="AC8" s="1233"/>
      <c r="AD8" s="1233"/>
      <c r="AE8" s="1233"/>
      <c r="AF8" s="1233"/>
      <c r="AG8" s="1233"/>
      <c r="AH8" s="1233"/>
      <c r="AI8" s="1233"/>
      <c r="AJ8" s="1233"/>
      <c r="AK8" s="1233"/>
      <c r="AL8" s="1233"/>
      <c r="AM8" s="1233"/>
      <c r="AN8" s="1233"/>
      <c r="AO8" s="1233"/>
      <c r="AP8" s="1233"/>
      <c r="AQ8" s="1233"/>
      <c r="AR8" s="1233"/>
      <c r="AS8" s="1233"/>
      <c r="AT8" s="1233"/>
      <c r="AU8" s="1233"/>
      <c r="AV8" s="1233"/>
      <c r="AW8" s="1233"/>
      <c r="AX8" s="1233"/>
      <c r="AY8" s="1233"/>
      <c r="AZ8" s="1233"/>
      <c r="BA8" s="1233"/>
      <c r="BB8" s="1233"/>
      <c r="BC8" s="1233"/>
      <c r="BD8" s="1233"/>
      <c r="BE8" s="1233"/>
      <c r="BF8" s="1233"/>
      <c r="BG8" s="1233"/>
      <c r="BH8" s="1233"/>
      <c r="BI8" s="1233"/>
      <c r="BJ8" s="1233"/>
      <c r="BK8" s="1233"/>
      <c r="BL8" s="1233"/>
      <c r="BM8" s="1233"/>
      <c r="BN8" s="1233"/>
      <c r="BO8" s="1233"/>
      <c r="BP8" s="1233"/>
      <c r="BQ8" s="1233"/>
      <c r="BR8" s="1233"/>
      <c r="BS8" s="1233"/>
      <c r="BT8" s="1233"/>
      <c r="BU8" s="1233"/>
      <c r="BV8" s="1233"/>
      <c r="BW8" s="1233"/>
      <c r="BX8" s="1233"/>
      <c r="BY8" s="1233"/>
      <c r="BZ8" s="1233"/>
      <c r="CA8" s="1233"/>
      <c r="CB8" s="1233"/>
      <c r="CC8" s="1233"/>
      <c r="CD8" s="1233"/>
      <c r="CE8" s="1233"/>
      <c r="CF8" s="1233"/>
      <c r="CG8" s="1233"/>
      <c r="CH8" s="1233"/>
      <c r="CI8" s="1233"/>
      <c r="CJ8" s="1233"/>
      <c r="CK8" s="1233"/>
      <c r="CL8" s="1233"/>
      <c r="CM8" s="1233"/>
      <c r="CN8" s="1233"/>
      <c r="CO8" s="1233"/>
      <c r="CP8" s="1233"/>
      <c r="CQ8" s="1233"/>
      <c r="CR8" s="1233"/>
      <c r="CS8" s="1233"/>
      <c r="CT8" s="1233"/>
      <c r="CU8" s="1233"/>
      <c r="CV8" s="1233"/>
      <c r="CW8" s="1233"/>
      <c r="CX8" s="1233"/>
      <c r="CY8" s="1233"/>
      <c r="CZ8" s="1233"/>
      <c r="DA8" s="1233"/>
      <c r="DB8" s="1233"/>
      <c r="DC8" s="1233"/>
      <c r="DD8" s="1233"/>
      <c r="DE8" s="1233"/>
      <c r="DF8" s="262"/>
      <c r="DG8" s="262"/>
      <c r="DH8" s="262"/>
      <c r="DI8" s="262"/>
      <c r="DJ8" s="262"/>
      <c r="DK8" s="262"/>
      <c r="DL8" s="262"/>
      <c r="DM8" s="262"/>
      <c r="DN8" s="262"/>
      <c r="DO8" s="262"/>
      <c r="DP8" s="262"/>
      <c r="DQ8" s="262"/>
      <c r="DR8" s="262"/>
      <c r="DS8" s="262"/>
      <c r="DT8" s="262"/>
      <c r="DU8" s="262"/>
      <c r="DV8" s="262"/>
      <c r="DW8" s="262"/>
    </row>
    <row r="9" spans="1:143" s="261" customFormat="1" ht="13.5" x14ac:dyDescent="0.15">
      <c r="A9" s="1233"/>
      <c r="B9" s="1233"/>
      <c r="C9" s="1233"/>
      <c r="D9" s="1233"/>
      <c r="E9" s="1233"/>
      <c r="F9" s="1233"/>
      <c r="G9" s="1233"/>
      <c r="H9" s="1233"/>
      <c r="I9" s="1233"/>
      <c r="J9" s="1233"/>
      <c r="K9" s="1233"/>
      <c r="L9" s="1233"/>
      <c r="M9" s="1233"/>
      <c r="N9" s="1233"/>
      <c r="O9" s="1233"/>
      <c r="P9" s="1233"/>
      <c r="Q9" s="1233"/>
      <c r="R9" s="1233"/>
      <c r="S9" s="1233"/>
      <c r="T9" s="1233"/>
      <c r="U9" s="1233"/>
      <c r="V9" s="1233"/>
      <c r="W9" s="1233"/>
      <c r="X9" s="1233"/>
      <c r="Y9" s="1233"/>
      <c r="Z9" s="1233"/>
      <c r="AA9" s="1233"/>
      <c r="AB9" s="1233"/>
      <c r="AC9" s="1233"/>
      <c r="AD9" s="1233"/>
      <c r="AE9" s="1233"/>
      <c r="AF9" s="1233"/>
      <c r="AG9" s="1233"/>
      <c r="AH9" s="1233"/>
      <c r="AI9" s="1233"/>
      <c r="AJ9" s="1233"/>
      <c r="AK9" s="1233"/>
      <c r="AL9" s="1233"/>
      <c r="AM9" s="1233"/>
      <c r="AN9" s="1233"/>
      <c r="AO9" s="1233"/>
      <c r="AP9" s="1233"/>
      <c r="AQ9" s="1233"/>
      <c r="AR9" s="1233"/>
      <c r="AS9" s="1233"/>
      <c r="AT9" s="1233"/>
      <c r="AU9" s="1233"/>
      <c r="AV9" s="1233"/>
      <c r="AW9" s="1233"/>
      <c r="AX9" s="1233"/>
      <c r="AY9" s="1233"/>
      <c r="AZ9" s="1233"/>
      <c r="BA9" s="1233"/>
      <c r="BB9" s="1233"/>
      <c r="BC9" s="1233"/>
      <c r="BD9" s="1233"/>
      <c r="BE9" s="1233"/>
      <c r="BF9" s="1233"/>
      <c r="BG9" s="1233"/>
      <c r="BH9" s="1233"/>
      <c r="BI9" s="1233"/>
      <c r="BJ9" s="1233"/>
      <c r="BK9" s="1233"/>
      <c r="BL9" s="1233"/>
      <c r="BM9" s="1233"/>
      <c r="BN9" s="1233"/>
      <c r="BO9" s="1233"/>
      <c r="BP9" s="1233"/>
      <c r="BQ9" s="1233"/>
      <c r="BR9" s="1233"/>
      <c r="BS9" s="1233"/>
      <c r="BT9" s="1233"/>
      <c r="BU9" s="1233"/>
      <c r="BV9" s="1233"/>
      <c r="BW9" s="1233"/>
      <c r="BX9" s="1233"/>
      <c r="BY9" s="1233"/>
      <c r="BZ9" s="1233"/>
      <c r="CA9" s="1233"/>
      <c r="CB9" s="1233"/>
      <c r="CC9" s="1233"/>
      <c r="CD9" s="1233"/>
      <c r="CE9" s="1233"/>
      <c r="CF9" s="1233"/>
      <c r="CG9" s="1233"/>
      <c r="CH9" s="1233"/>
      <c r="CI9" s="1233"/>
      <c r="CJ9" s="1233"/>
      <c r="CK9" s="1233"/>
      <c r="CL9" s="1233"/>
      <c r="CM9" s="1233"/>
      <c r="CN9" s="1233"/>
      <c r="CO9" s="1233"/>
      <c r="CP9" s="1233"/>
      <c r="CQ9" s="1233"/>
      <c r="CR9" s="1233"/>
      <c r="CS9" s="1233"/>
      <c r="CT9" s="1233"/>
      <c r="CU9" s="1233"/>
      <c r="CV9" s="1233"/>
      <c r="CW9" s="1233"/>
      <c r="CX9" s="1233"/>
      <c r="CY9" s="1233"/>
      <c r="CZ9" s="1233"/>
      <c r="DA9" s="1233"/>
      <c r="DB9" s="1233"/>
      <c r="DC9" s="1233"/>
      <c r="DD9" s="1233"/>
      <c r="DE9" s="1233"/>
      <c r="DF9" s="262"/>
      <c r="DG9" s="262"/>
      <c r="DH9" s="262"/>
      <c r="DI9" s="262"/>
      <c r="DJ9" s="262"/>
      <c r="DK9" s="262"/>
      <c r="DL9" s="262"/>
      <c r="DM9" s="262"/>
      <c r="DN9" s="262"/>
      <c r="DO9" s="262"/>
      <c r="DP9" s="262"/>
      <c r="DQ9" s="262"/>
      <c r="DR9" s="262"/>
      <c r="DS9" s="262"/>
      <c r="DT9" s="262"/>
      <c r="DU9" s="262"/>
      <c r="DV9" s="262"/>
      <c r="DW9" s="262"/>
    </row>
    <row r="10" spans="1:143" s="261" customFormat="1" ht="13.5" x14ac:dyDescent="0.15">
      <c r="A10" s="1233"/>
      <c r="B10" s="1233"/>
      <c r="C10" s="1233"/>
      <c r="D10" s="1233"/>
      <c r="E10" s="1233"/>
      <c r="F10" s="1233"/>
      <c r="G10" s="1233"/>
      <c r="H10" s="1233"/>
      <c r="I10" s="1233"/>
      <c r="J10" s="1233"/>
      <c r="K10" s="1233"/>
      <c r="L10" s="1233"/>
      <c r="M10" s="1233"/>
      <c r="N10" s="1233"/>
      <c r="O10" s="1233"/>
      <c r="P10" s="1233"/>
      <c r="Q10" s="1233"/>
      <c r="R10" s="1233"/>
      <c r="S10" s="1233"/>
      <c r="T10" s="1233"/>
      <c r="U10" s="1233"/>
      <c r="V10" s="1233"/>
      <c r="W10" s="1233"/>
      <c r="X10" s="1233"/>
      <c r="Y10" s="1233"/>
      <c r="Z10" s="1233"/>
      <c r="AA10" s="1233"/>
      <c r="AB10" s="1233"/>
      <c r="AC10" s="1233"/>
      <c r="AD10" s="1233"/>
      <c r="AE10" s="1233"/>
      <c r="AF10" s="1233"/>
      <c r="AG10" s="1233"/>
      <c r="AH10" s="1233"/>
      <c r="AI10" s="1233"/>
      <c r="AJ10" s="1233"/>
      <c r="AK10" s="1233"/>
      <c r="AL10" s="1233"/>
      <c r="AM10" s="1233"/>
      <c r="AN10" s="1233"/>
      <c r="AO10" s="1233"/>
      <c r="AP10" s="1233"/>
      <c r="AQ10" s="1233"/>
      <c r="AR10" s="1233"/>
      <c r="AS10" s="1233"/>
      <c r="AT10" s="1233"/>
      <c r="AU10" s="1233"/>
      <c r="AV10" s="1233"/>
      <c r="AW10" s="1233"/>
      <c r="AX10" s="1233"/>
      <c r="AY10" s="1233"/>
      <c r="AZ10" s="1233"/>
      <c r="BA10" s="1233"/>
      <c r="BB10" s="1233"/>
      <c r="BC10" s="1233"/>
      <c r="BD10" s="1233"/>
      <c r="BE10" s="1233"/>
      <c r="BF10" s="1233"/>
      <c r="BG10" s="1233"/>
      <c r="BH10" s="1233"/>
      <c r="BI10" s="1233"/>
      <c r="BJ10" s="1233"/>
      <c r="BK10" s="1233"/>
      <c r="BL10" s="1233"/>
      <c r="BM10" s="1233"/>
      <c r="BN10" s="1233"/>
      <c r="BO10" s="1233"/>
      <c r="BP10" s="1233"/>
      <c r="BQ10" s="1233"/>
      <c r="BR10" s="1233"/>
      <c r="BS10" s="1233"/>
      <c r="BT10" s="1233"/>
      <c r="BU10" s="1233"/>
      <c r="BV10" s="1233"/>
      <c r="BW10" s="1233"/>
      <c r="BX10" s="1233"/>
      <c r="BY10" s="1233"/>
      <c r="BZ10" s="1233"/>
      <c r="CA10" s="1233"/>
      <c r="CB10" s="1233"/>
      <c r="CC10" s="1233"/>
      <c r="CD10" s="1233"/>
      <c r="CE10" s="1233"/>
      <c r="CF10" s="1233"/>
      <c r="CG10" s="1233"/>
      <c r="CH10" s="1233"/>
      <c r="CI10" s="1233"/>
      <c r="CJ10" s="1233"/>
      <c r="CK10" s="1233"/>
      <c r="CL10" s="1233"/>
      <c r="CM10" s="1233"/>
      <c r="CN10" s="1233"/>
      <c r="CO10" s="1233"/>
      <c r="CP10" s="1233"/>
      <c r="CQ10" s="1233"/>
      <c r="CR10" s="1233"/>
      <c r="CS10" s="1233"/>
      <c r="CT10" s="1233"/>
      <c r="CU10" s="1233"/>
      <c r="CV10" s="1233"/>
      <c r="CW10" s="1233"/>
      <c r="CX10" s="1233"/>
      <c r="CY10" s="1233"/>
      <c r="CZ10" s="1233"/>
      <c r="DA10" s="1233"/>
      <c r="DB10" s="1233"/>
      <c r="DC10" s="1233"/>
      <c r="DD10" s="1233"/>
      <c r="DE10" s="1233"/>
      <c r="DF10" s="262"/>
      <c r="DG10" s="262"/>
      <c r="DH10" s="262"/>
      <c r="DI10" s="262"/>
      <c r="DJ10" s="262"/>
      <c r="DK10" s="262"/>
      <c r="DL10" s="262"/>
      <c r="DM10" s="262"/>
      <c r="DN10" s="262"/>
      <c r="DO10" s="262"/>
      <c r="DP10" s="262"/>
      <c r="DQ10" s="262"/>
      <c r="DR10" s="262"/>
      <c r="DS10" s="262"/>
      <c r="DT10" s="262"/>
      <c r="DU10" s="262"/>
      <c r="DV10" s="262"/>
      <c r="DW10" s="262"/>
      <c r="EM10" s="261" t="s">
        <v>599</v>
      </c>
    </row>
    <row r="11" spans="1:143" s="261" customFormat="1" ht="13.5" x14ac:dyDescent="0.15">
      <c r="A11" s="1233"/>
      <c r="B11" s="1233"/>
      <c r="C11" s="1233"/>
      <c r="D11" s="1233"/>
      <c r="E11" s="1233"/>
      <c r="F11" s="1233"/>
      <c r="G11" s="1233"/>
      <c r="H11" s="1233"/>
      <c r="I11" s="1233"/>
      <c r="J11" s="1233"/>
      <c r="K11" s="1233"/>
      <c r="L11" s="1233"/>
      <c r="M11" s="1233"/>
      <c r="N11" s="1233"/>
      <c r="O11" s="1233"/>
      <c r="P11" s="1233"/>
      <c r="Q11" s="1233"/>
      <c r="R11" s="1233"/>
      <c r="S11" s="1233"/>
      <c r="T11" s="1233"/>
      <c r="U11" s="1233"/>
      <c r="V11" s="1233"/>
      <c r="W11" s="1233"/>
      <c r="X11" s="1233"/>
      <c r="Y11" s="1233"/>
      <c r="Z11" s="1233"/>
      <c r="AA11" s="1233"/>
      <c r="AB11" s="1233"/>
      <c r="AC11" s="1233"/>
      <c r="AD11" s="1233"/>
      <c r="AE11" s="1233"/>
      <c r="AF11" s="1233"/>
      <c r="AG11" s="1233"/>
      <c r="AH11" s="1233"/>
      <c r="AI11" s="1233"/>
      <c r="AJ11" s="1233"/>
      <c r="AK11" s="1233"/>
      <c r="AL11" s="1233"/>
      <c r="AM11" s="1233"/>
      <c r="AN11" s="1233"/>
      <c r="AO11" s="1233"/>
      <c r="AP11" s="1233"/>
      <c r="AQ11" s="1233"/>
      <c r="AR11" s="1233"/>
      <c r="AS11" s="1233"/>
      <c r="AT11" s="1233"/>
      <c r="AU11" s="1233"/>
      <c r="AV11" s="1233"/>
      <c r="AW11" s="1233"/>
      <c r="AX11" s="1233"/>
      <c r="AY11" s="1233"/>
      <c r="AZ11" s="1233"/>
      <c r="BA11" s="1233"/>
      <c r="BB11" s="1233"/>
      <c r="BC11" s="1233"/>
      <c r="BD11" s="1233"/>
      <c r="BE11" s="1233"/>
      <c r="BF11" s="1233"/>
      <c r="BG11" s="1233"/>
      <c r="BH11" s="1233"/>
      <c r="BI11" s="1233"/>
      <c r="BJ11" s="1233"/>
      <c r="BK11" s="1233"/>
      <c r="BL11" s="1233"/>
      <c r="BM11" s="1233"/>
      <c r="BN11" s="1233"/>
      <c r="BO11" s="1233"/>
      <c r="BP11" s="1233"/>
      <c r="BQ11" s="1233"/>
      <c r="BR11" s="1233"/>
      <c r="BS11" s="1233"/>
      <c r="BT11" s="1233"/>
      <c r="BU11" s="1233"/>
      <c r="BV11" s="1233"/>
      <c r="BW11" s="1233"/>
      <c r="BX11" s="1233"/>
      <c r="BY11" s="1233"/>
      <c r="BZ11" s="1233"/>
      <c r="CA11" s="1233"/>
      <c r="CB11" s="1233"/>
      <c r="CC11" s="1233"/>
      <c r="CD11" s="1233"/>
      <c r="CE11" s="1233"/>
      <c r="CF11" s="1233"/>
      <c r="CG11" s="1233"/>
      <c r="CH11" s="1233"/>
      <c r="CI11" s="1233"/>
      <c r="CJ11" s="1233"/>
      <c r="CK11" s="1233"/>
      <c r="CL11" s="1233"/>
      <c r="CM11" s="1233"/>
      <c r="CN11" s="1233"/>
      <c r="CO11" s="1233"/>
      <c r="CP11" s="1233"/>
      <c r="CQ11" s="1233"/>
      <c r="CR11" s="1233"/>
      <c r="CS11" s="1233"/>
      <c r="CT11" s="1233"/>
      <c r="CU11" s="1233"/>
      <c r="CV11" s="1233"/>
      <c r="CW11" s="1233"/>
      <c r="CX11" s="1233"/>
      <c r="CY11" s="1233"/>
      <c r="CZ11" s="1233"/>
      <c r="DA11" s="1233"/>
      <c r="DB11" s="1233"/>
      <c r="DC11" s="1233"/>
      <c r="DD11" s="1233"/>
      <c r="DE11" s="1233"/>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5" x14ac:dyDescent="0.15">
      <c r="A12" s="1233"/>
      <c r="B12" s="1233"/>
      <c r="C12" s="1233"/>
      <c r="D12" s="1233"/>
      <c r="E12" s="1233"/>
      <c r="F12" s="1233"/>
      <c r="G12" s="1233"/>
      <c r="H12" s="1233"/>
      <c r="I12" s="1233"/>
      <c r="J12" s="1233"/>
      <c r="K12" s="1233"/>
      <c r="L12" s="1233"/>
      <c r="M12" s="1233"/>
      <c r="N12" s="1233"/>
      <c r="O12" s="1233"/>
      <c r="P12" s="1233"/>
      <c r="Q12" s="1233"/>
      <c r="R12" s="1233"/>
      <c r="S12" s="1233"/>
      <c r="T12" s="1233"/>
      <c r="U12" s="1233"/>
      <c r="V12" s="1233"/>
      <c r="W12" s="1233"/>
      <c r="X12" s="1233"/>
      <c r="Y12" s="1233"/>
      <c r="Z12" s="1233"/>
      <c r="AA12" s="1233"/>
      <c r="AB12" s="1233"/>
      <c r="AC12" s="1233"/>
      <c r="AD12" s="1233"/>
      <c r="AE12" s="1233"/>
      <c r="AF12" s="1233"/>
      <c r="AG12" s="1233"/>
      <c r="AH12" s="1233"/>
      <c r="AI12" s="1233"/>
      <c r="AJ12" s="1233"/>
      <c r="AK12" s="1233"/>
      <c r="AL12" s="1233"/>
      <c r="AM12" s="1233"/>
      <c r="AN12" s="1233"/>
      <c r="AO12" s="1233"/>
      <c r="AP12" s="1233"/>
      <c r="AQ12" s="1233"/>
      <c r="AR12" s="1233"/>
      <c r="AS12" s="1233"/>
      <c r="AT12" s="1233"/>
      <c r="AU12" s="1233"/>
      <c r="AV12" s="1233"/>
      <c r="AW12" s="1233"/>
      <c r="AX12" s="1233"/>
      <c r="AY12" s="1233"/>
      <c r="AZ12" s="1233"/>
      <c r="BA12" s="1233"/>
      <c r="BB12" s="1233"/>
      <c r="BC12" s="1233"/>
      <c r="BD12" s="1233"/>
      <c r="BE12" s="1233"/>
      <c r="BF12" s="1233"/>
      <c r="BG12" s="1233"/>
      <c r="BH12" s="1233"/>
      <c r="BI12" s="1233"/>
      <c r="BJ12" s="1233"/>
      <c r="BK12" s="1233"/>
      <c r="BL12" s="1233"/>
      <c r="BM12" s="1233"/>
      <c r="BN12" s="1233"/>
      <c r="BO12" s="1233"/>
      <c r="BP12" s="1233"/>
      <c r="BQ12" s="1233"/>
      <c r="BR12" s="1233"/>
      <c r="BS12" s="1233"/>
      <c r="BT12" s="1233"/>
      <c r="BU12" s="1233"/>
      <c r="BV12" s="1233"/>
      <c r="BW12" s="1233"/>
      <c r="BX12" s="1233"/>
      <c r="BY12" s="1233"/>
      <c r="BZ12" s="1233"/>
      <c r="CA12" s="1233"/>
      <c r="CB12" s="1233"/>
      <c r="CC12" s="1233"/>
      <c r="CD12" s="1233"/>
      <c r="CE12" s="1233"/>
      <c r="CF12" s="1233"/>
      <c r="CG12" s="1233"/>
      <c r="CH12" s="1233"/>
      <c r="CI12" s="1233"/>
      <c r="CJ12" s="1233"/>
      <c r="CK12" s="1233"/>
      <c r="CL12" s="1233"/>
      <c r="CM12" s="1233"/>
      <c r="CN12" s="1233"/>
      <c r="CO12" s="1233"/>
      <c r="CP12" s="1233"/>
      <c r="CQ12" s="1233"/>
      <c r="CR12" s="1233"/>
      <c r="CS12" s="1233"/>
      <c r="CT12" s="1233"/>
      <c r="CU12" s="1233"/>
      <c r="CV12" s="1233"/>
      <c r="CW12" s="1233"/>
      <c r="CX12" s="1233"/>
      <c r="CY12" s="1233"/>
      <c r="CZ12" s="1233"/>
      <c r="DA12" s="1233"/>
      <c r="DB12" s="1233"/>
      <c r="DC12" s="1233"/>
      <c r="DD12" s="1233"/>
      <c r="DE12" s="1233"/>
      <c r="DF12" s="262"/>
      <c r="DG12" s="262"/>
      <c r="DH12" s="262"/>
      <c r="DI12" s="262"/>
      <c r="DJ12" s="262"/>
      <c r="DK12" s="262"/>
      <c r="DL12" s="262"/>
      <c r="DM12" s="262"/>
      <c r="DN12" s="262"/>
      <c r="DO12" s="262"/>
      <c r="DP12" s="262"/>
      <c r="DQ12" s="262"/>
      <c r="DR12" s="262"/>
      <c r="DS12" s="262"/>
      <c r="DT12" s="262"/>
      <c r="DU12" s="262"/>
      <c r="DV12" s="262"/>
      <c r="DW12" s="262"/>
      <c r="EM12" s="261" t="s">
        <v>599</v>
      </c>
    </row>
    <row r="13" spans="1:143" s="261" customFormat="1" ht="13.5" x14ac:dyDescent="0.15">
      <c r="A13" s="1233"/>
      <c r="B13" s="1233"/>
      <c r="C13" s="1233"/>
      <c r="D13" s="1233"/>
      <c r="E13" s="1233"/>
      <c r="F13" s="1233"/>
      <c r="G13" s="1233"/>
      <c r="H13" s="1233"/>
      <c r="I13" s="1233"/>
      <c r="J13" s="1233"/>
      <c r="K13" s="1233"/>
      <c r="L13" s="1233"/>
      <c r="M13" s="1233"/>
      <c r="N13" s="1233"/>
      <c r="O13" s="1233"/>
      <c r="P13" s="1233"/>
      <c r="Q13" s="1233"/>
      <c r="R13" s="1233"/>
      <c r="S13" s="1233"/>
      <c r="T13" s="1233"/>
      <c r="U13" s="1233"/>
      <c r="V13" s="1233"/>
      <c r="W13" s="1233"/>
      <c r="X13" s="1233"/>
      <c r="Y13" s="1233"/>
      <c r="Z13" s="1233"/>
      <c r="AA13" s="1233"/>
      <c r="AB13" s="1233"/>
      <c r="AC13" s="1233"/>
      <c r="AD13" s="1233"/>
      <c r="AE13" s="1233"/>
      <c r="AF13" s="1233"/>
      <c r="AG13" s="1233"/>
      <c r="AH13" s="1233"/>
      <c r="AI13" s="1233"/>
      <c r="AJ13" s="1233"/>
      <c r="AK13" s="1233"/>
      <c r="AL13" s="1233"/>
      <c r="AM13" s="1233"/>
      <c r="AN13" s="1233"/>
      <c r="AO13" s="1233"/>
      <c r="AP13" s="1233"/>
      <c r="AQ13" s="1233"/>
      <c r="AR13" s="1233"/>
      <c r="AS13" s="1233"/>
      <c r="AT13" s="1233"/>
      <c r="AU13" s="1233"/>
      <c r="AV13" s="1233"/>
      <c r="AW13" s="1233"/>
      <c r="AX13" s="1233"/>
      <c r="AY13" s="1233"/>
      <c r="AZ13" s="1233"/>
      <c r="BA13" s="1233"/>
      <c r="BB13" s="1233"/>
      <c r="BC13" s="1233"/>
      <c r="BD13" s="1233"/>
      <c r="BE13" s="1233"/>
      <c r="BF13" s="1233"/>
      <c r="BG13" s="1233"/>
      <c r="BH13" s="1233"/>
      <c r="BI13" s="1233"/>
      <c r="BJ13" s="1233"/>
      <c r="BK13" s="1233"/>
      <c r="BL13" s="1233"/>
      <c r="BM13" s="1233"/>
      <c r="BN13" s="1233"/>
      <c r="BO13" s="1233"/>
      <c r="BP13" s="1233"/>
      <c r="BQ13" s="1233"/>
      <c r="BR13" s="1233"/>
      <c r="BS13" s="1233"/>
      <c r="BT13" s="1233"/>
      <c r="BU13" s="1233"/>
      <c r="BV13" s="1233"/>
      <c r="BW13" s="1233"/>
      <c r="BX13" s="1233"/>
      <c r="BY13" s="1233"/>
      <c r="BZ13" s="1233"/>
      <c r="CA13" s="1233"/>
      <c r="CB13" s="1233"/>
      <c r="CC13" s="1233"/>
      <c r="CD13" s="1233"/>
      <c r="CE13" s="1233"/>
      <c r="CF13" s="1233"/>
      <c r="CG13" s="1233"/>
      <c r="CH13" s="1233"/>
      <c r="CI13" s="1233"/>
      <c r="CJ13" s="1233"/>
      <c r="CK13" s="1233"/>
      <c r="CL13" s="1233"/>
      <c r="CM13" s="1233"/>
      <c r="CN13" s="1233"/>
      <c r="CO13" s="1233"/>
      <c r="CP13" s="1233"/>
      <c r="CQ13" s="1233"/>
      <c r="CR13" s="1233"/>
      <c r="CS13" s="1233"/>
      <c r="CT13" s="1233"/>
      <c r="CU13" s="1233"/>
      <c r="CV13" s="1233"/>
      <c r="CW13" s="1233"/>
      <c r="CX13" s="1233"/>
      <c r="CY13" s="1233"/>
      <c r="CZ13" s="1233"/>
      <c r="DA13" s="1233"/>
      <c r="DB13" s="1233"/>
      <c r="DC13" s="1233"/>
      <c r="DD13" s="1233"/>
      <c r="DE13" s="1233"/>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5" x14ac:dyDescent="0.15">
      <c r="A14" s="1233"/>
      <c r="B14" s="1233"/>
      <c r="C14" s="1233"/>
      <c r="D14" s="1233"/>
      <c r="E14" s="1233"/>
      <c r="F14" s="1233"/>
      <c r="G14" s="1233"/>
      <c r="H14" s="1233"/>
      <c r="I14" s="1233"/>
      <c r="J14" s="1233"/>
      <c r="K14" s="1233"/>
      <c r="L14" s="1233"/>
      <c r="M14" s="1233"/>
      <c r="N14" s="1233"/>
      <c r="O14" s="1233"/>
      <c r="P14" s="1233"/>
      <c r="Q14" s="1233"/>
      <c r="R14" s="1233"/>
      <c r="S14" s="1233"/>
      <c r="T14" s="1233"/>
      <c r="U14" s="1233"/>
      <c r="V14" s="1233"/>
      <c r="W14" s="1233"/>
      <c r="X14" s="1233"/>
      <c r="Y14" s="1233"/>
      <c r="Z14" s="1233"/>
      <c r="AA14" s="1233"/>
      <c r="AB14" s="1233"/>
      <c r="AC14" s="1233"/>
      <c r="AD14" s="1233"/>
      <c r="AE14" s="1233"/>
      <c r="AF14" s="1233"/>
      <c r="AG14" s="1233"/>
      <c r="AH14" s="1233"/>
      <c r="AI14" s="1233"/>
      <c r="AJ14" s="1233"/>
      <c r="AK14" s="1233"/>
      <c r="AL14" s="1233"/>
      <c r="AM14" s="1233"/>
      <c r="AN14" s="1233"/>
      <c r="AO14" s="1233"/>
      <c r="AP14" s="1233"/>
      <c r="AQ14" s="1233"/>
      <c r="AR14" s="1233"/>
      <c r="AS14" s="1233"/>
      <c r="AT14" s="1233"/>
      <c r="AU14" s="1233"/>
      <c r="AV14" s="1233"/>
      <c r="AW14" s="1233"/>
      <c r="AX14" s="1233"/>
      <c r="AY14" s="1233"/>
      <c r="AZ14" s="1233"/>
      <c r="BA14" s="1233"/>
      <c r="BB14" s="1233"/>
      <c r="BC14" s="1233"/>
      <c r="BD14" s="1233"/>
      <c r="BE14" s="1233"/>
      <c r="BF14" s="1233"/>
      <c r="BG14" s="1233"/>
      <c r="BH14" s="1233"/>
      <c r="BI14" s="1233"/>
      <c r="BJ14" s="1233"/>
      <c r="BK14" s="1233"/>
      <c r="BL14" s="1233"/>
      <c r="BM14" s="1233"/>
      <c r="BN14" s="1233"/>
      <c r="BO14" s="1233"/>
      <c r="BP14" s="1233"/>
      <c r="BQ14" s="1233"/>
      <c r="BR14" s="1233"/>
      <c r="BS14" s="1233"/>
      <c r="BT14" s="1233"/>
      <c r="BU14" s="1233"/>
      <c r="BV14" s="1233"/>
      <c r="BW14" s="1233"/>
      <c r="BX14" s="1233"/>
      <c r="BY14" s="1233"/>
      <c r="BZ14" s="1233"/>
      <c r="CA14" s="1233"/>
      <c r="CB14" s="1233"/>
      <c r="CC14" s="1233"/>
      <c r="CD14" s="1233"/>
      <c r="CE14" s="1233"/>
      <c r="CF14" s="1233"/>
      <c r="CG14" s="1233"/>
      <c r="CH14" s="1233"/>
      <c r="CI14" s="1233"/>
      <c r="CJ14" s="1233"/>
      <c r="CK14" s="1233"/>
      <c r="CL14" s="1233"/>
      <c r="CM14" s="1233"/>
      <c r="CN14" s="1233"/>
      <c r="CO14" s="1233"/>
      <c r="CP14" s="1233"/>
      <c r="CQ14" s="1233"/>
      <c r="CR14" s="1233"/>
      <c r="CS14" s="1233"/>
      <c r="CT14" s="1233"/>
      <c r="CU14" s="1233"/>
      <c r="CV14" s="1233"/>
      <c r="CW14" s="1233"/>
      <c r="CX14" s="1233"/>
      <c r="CY14" s="1233"/>
      <c r="CZ14" s="1233"/>
      <c r="DA14" s="1233"/>
      <c r="DB14" s="1233"/>
      <c r="DC14" s="1233"/>
      <c r="DD14" s="1233"/>
      <c r="DE14" s="1233"/>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5" x14ac:dyDescent="0.15">
      <c r="A15" s="263"/>
      <c r="B15" s="1233"/>
      <c r="C15" s="1233"/>
      <c r="D15" s="1233"/>
      <c r="E15" s="1233"/>
      <c r="F15" s="1233"/>
      <c r="G15" s="1233"/>
      <c r="H15" s="1233"/>
      <c r="I15" s="1233"/>
      <c r="J15" s="1233"/>
      <c r="K15" s="1233"/>
      <c r="L15" s="1233"/>
      <c r="M15" s="1233"/>
      <c r="N15" s="1233"/>
      <c r="O15" s="1233"/>
      <c r="P15" s="1233"/>
      <c r="Q15" s="1233"/>
      <c r="R15" s="1233"/>
      <c r="S15" s="1233"/>
      <c r="T15" s="1233"/>
      <c r="U15" s="1233"/>
      <c r="V15" s="1233"/>
      <c r="W15" s="1233"/>
      <c r="X15" s="1233"/>
      <c r="Y15" s="1233"/>
      <c r="Z15" s="1233"/>
      <c r="AA15" s="1233"/>
      <c r="AB15" s="1233"/>
      <c r="AC15" s="1233"/>
      <c r="AD15" s="1233"/>
      <c r="AE15" s="1233"/>
      <c r="AF15" s="1233"/>
      <c r="AG15" s="1233"/>
      <c r="AH15" s="1233"/>
      <c r="AI15" s="1233"/>
      <c r="AJ15" s="1233"/>
      <c r="AK15" s="1233"/>
      <c r="AL15" s="1233"/>
      <c r="AM15" s="1233"/>
      <c r="AN15" s="1233"/>
      <c r="AO15" s="1233"/>
      <c r="AP15" s="1233"/>
      <c r="AQ15" s="1233"/>
      <c r="AR15" s="1233"/>
      <c r="AS15" s="1233"/>
      <c r="AT15" s="1233"/>
      <c r="AU15" s="1233"/>
      <c r="AV15" s="1233"/>
      <c r="AW15" s="1233"/>
      <c r="AX15" s="1233"/>
      <c r="AY15" s="1233"/>
      <c r="AZ15" s="1233"/>
      <c r="BA15" s="1233"/>
      <c r="BB15" s="1233"/>
      <c r="BC15" s="1233"/>
      <c r="BD15" s="1233"/>
      <c r="BE15" s="1233"/>
      <c r="BF15" s="1233"/>
      <c r="BG15" s="1233"/>
      <c r="BH15" s="1233"/>
      <c r="BI15" s="1233"/>
      <c r="BJ15" s="1233"/>
      <c r="BK15" s="1233"/>
      <c r="BL15" s="1233"/>
      <c r="BM15" s="1233"/>
      <c r="BN15" s="1233"/>
      <c r="BO15" s="1233"/>
      <c r="BP15" s="1233"/>
      <c r="BQ15" s="1233"/>
      <c r="BR15" s="1233"/>
      <c r="BS15" s="1233"/>
      <c r="BT15" s="1233"/>
      <c r="BU15" s="1233"/>
      <c r="BV15" s="1233"/>
      <c r="BW15" s="1233"/>
      <c r="BX15" s="1233"/>
      <c r="BY15" s="1233"/>
      <c r="BZ15" s="1233"/>
      <c r="CA15" s="1233"/>
      <c r="CB15" s="1233"/>
      <c r="CC15" s="1233"/>
      <c r="CD15" s="1233"/>
      <c r="CE15" s="1233"/>
      <c r="CF15" s="1233"/>
      <c r="CG15" s="1233"/>
      <c r="CH15" s="1233"/>
      <c r="CI15" s="1233"/>
      <c r="CJ15" s="1233"/>
      <c r="CK15" s="1233"/>
      <c r="CL15" s="1233"/>
      <c r="CM15" s="1233"/>
      <c r="CN15" s="1233"/>
      <c r="CO15" s="1233"/>
      <c r="CP15" s="1233"/>
      <c r="CQ15" s="1233"/>
      <c r="CR15" s="1233"/>
      <c r="CS15" s="1233"/>
      <c r="CT15" s="1233"/>
      <c r="CU15" s="1233"/>
      <c r="CV15" s="1233"/>
      <c r="CW15" s="1233"/>
      <c r="CX15" s="1233"/>
      <c r="CY15" s="1233"/>
      <c r="CZ15" s="1233"/>
      <c r="DA15" s="1233"/>
      <c r="DB15" s="1233"/>
      <c r="DC15" s="1233"/>
      <c r="DD15" s="1233"/>
      <c r="DE15" s="1233"/>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5" x14ac:dyDescent="0.15">
      <c r="A16" s="263"/>
      <c r="B16" s="1233"/>
      <c r="C16" s="1233"/>
      <c r="D16" s="1233"/>
      <c r="E16" s="1233"/>
      <c r="F16" s="1233"/>
      <c r="G16" s="1233"/>
      <c r="H16" s="1233"/>
      <c r="I16" s="1233"/>
      <c r="J16" s="1233"/>
      <c r="K16" s="1233"/>
      <c r="L16" s="1233"/>
      <c r="M16" s="1233"/>
      <c r="N16" s="1233"/>
      <c r="O16" s="1233"/>
      <c r="P16" s="1233"/>
      <c r="Q16" s="1233"/>
      <c r="R16" s="1233"/>
      <c r="S16" s="1233"/>
      <c r="T16" s="1233"/>
      <c r="U16" s="1233"/>
      <c r="V16" s="1233"/>
      <c r="W16" s="1233"/>
      <c r="X16" s="1233"/>
      <c r="Y16" s="1233"/>
      <c r="Z16" s="1233"/>
      <c r="AA16" s="1233"/>
      <c r="AB16" s="1233"/>
      <c r="AC16" s="1233"/>
      <c r="AD16" s="1233"/>
      <c r="AE16" s="1233"/>
      <c r="AF16" s="1233"/>
      <c r="AG16" s="1233"/>
      <c r="AH16" s="1233"/>
      <c r="AI16" s="1233"/>
      <c r="AJ16" s="1233"/>
      <c r="AK16" s="1233"/>
      <c r="AL16" s="1233"/>
      <c r="AM16" s="1233"/>
      <c r="AN16" s="1233"/>
      <c r="AO16" s="1233"/>
      <c r="AP16" s="1233"/>
      <c r="AQ16" s="1233"/>
      <c r="AR16" s="1233"/>
      <c r="AS16" s="1233"/>
      <c r="AT16" s="1233"/>
      <c r="AU16" s="1233"/>
      <c r="AV16" s="1233"/>
      <c r="AW16" s="1233"/>
      <c r="AX16" s="1233"/>
      <c r="AY16" s="1233"/>
      <c r="AZ16" s="1233"/>
      <c r="BA16" s="1233"/>
      <c r="BB16" s="1233"/>
      <c r="BC16" s="1233"/>
      <c r="BD16" s="1233"/>
      <c r="BE16" s="1233"/>
      <c r="BF16" s="1233"/>
      <c r="BG16" s="1233"/>
      <c r="BH16" s="1233"/>
      <c r="BI16" s="1233"/>
      <c r="BJ16" s="1233"/>
      <c r="BK16" s="1233"/>
      <c r="BL16" s="1233"/>
      <c r="BM16" s="1233"/>
      <c r="BN16" s="1233"/>
      <c r="BO16" s="1233"/>
      <c r="BP16" s="1233"/>
      <c r="BQ16" s="1233"/>
      <c r="BR16" s="1233"/>
      <c r="BS16" s="1233"/>
      <c r="BT16" s="1233"/>
      <c r="BU16" s="1233"/>
      <c r="BV16" s="1233"/>
      <c r="BW16" s="1233"/>
      <c r="BX16" s="1233"/>
      <c r="BY16" s="1233"/>
      <c r="BZ16" s="1233"/>
      <c r="CA16" s="1233"/>
      <c r="CB16" s="1233"/>
      <c r="CC16" s="1233"/>
      <c r="CD16" s="1233"/>
      <c r="CE16" s="1233"/>
      <c r="CF16" s="1233"/>
      <c r="CG16" s="1233"/>
      <c r="CH16" s="1233"/>
      <c r="CI16" s="1233"/>
      <c r="CJ16" s="1233"/>
      <c r="CK16" s="1233"/>
      <c r="CL16" s="1233"/>
      <c r="CM16" s="1233"/>
      <c r="CN16" s="1233"/>
      <c r="CO16" s="1233"/>
      <c r="CP16" s="1233"/>
      <c r="CQ16" s="1233"/>
      <c r="CR16" s="1233"/>
      <c r="CS16" s="1233"/>
      <c r="CT16" s="1233"/>
      <c r="CU16" s="1233"/>
      <c r="CV16" s="1233"/>
      <c r="CW16" s="1233"/>
      <c r="CX16" s="1233"/>
      <c r="CY16" s="1233"/>
      <c r="CZ16" s="1233"/>
      <c r="DA16" s="1233"/>
      <c r="DB16" s="1233"/>
      <c r="DC16" s="1233"/>
      <c r="DD16" s="1233"/>
      <c r="DE16" s="1233"/>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5" x14ac:dyDescent="0.15">
      <c r="A17" s="263"/>
      <c r="B17" s="1233"/>
      <c r="C17" s="1233"/>
      <c r="D17" s="1233"/>
      <c r="E17" s="1233"/>
      <c r="F17" s="1233"/>
      <c r="G17" s="1233"/>
      <c r="H17" s="1233"/>
      <c r="I17" s="1233"/>
      <c r="J17" s="1233"/>
      <c r="K17" s="1233"/>
      <c r="L17" s="1233"/>
      <c r="M17" s="1233"/>
      <c r="N17" s="1233"/>
      <c r="O17" s="1233"/>
      <c r="P17" s="1233"/>
      <c r="Q17" s="1233"/>
      <c r="R17" s="1233"/>
      <c r="S17" s="1233"/>
      <c r="T17" s="1233"/>
      <c r="U17" s="1233"/>
      <c r="V17" s="1233"/>
      <c r="W17" s="1233"/>
      <c r="X17" s="1233"/>
      <c r="Y17" s="1233"/>
      <c r="Z17" s="1233"/>
      <c r="AA17" s="1233"/>
      <c r="AB17" s="1233"/>
      <c r="AC17" s="1233"/>
      <c r="AD17" s="1233"/>
      <c r="AE17" s="1233"/>
      <c r="AF17" s="1233"/>
      <c r="AG17" s="1233"/>
      <c r="AH17" s="1233"/>
      <c r="AI17" s="1233"/>
      <c r="AJ17" s="1233"/>
      <c r="AK17" s="1233"/>
      <c r="AL17" s="1233"/>
      <c r="AM17" s="1233"/>
      <c r="AN17" s="1233"/>
      <c r="AO17" s="1233"/>
      <c r="AP17" s="1233"/>
      <c r="AQ17" s="1233"/>
      <c r="AR17" s="1233"/>
      <c r="AS17" s="1233"/>
      <c r="AT17" s="1233"/>
      <c r="AU17" s="1233"/>
      <c r="AV17" s="1233"/>
      <c r="AW17" s="1233"/>
      <c r="AX17" s="1233"/>
      <c r="AY17" s="1233"/>
      <c r="AZ17" s="1233"/>
      <c r="BA17" s="1233"/>
      <c r="BB17" s="1233"/>
      <c r="BC17" s="1233"/>
      <c r="BD17" s="1233"/>
      <c r="BE17" s="1233"/>
      <c r="BF17" s="1233"/>
      <c r="BG17" s="1233"/>
      <c r="BH17" s="1233"/>
      <c r="BI17" s="1233"/>
      <c r="BJ17" s="1233"/>
      <c r="BK17" s="1233"/>
      <c r="BL17" s="1233"/>
      <c r="BM17" s="1233"/>
      <c r="BN17" s="1233"/>
      <c r="BO17" s="1233"/>
      <c r="BP17" s="1233"/>
      <c r="BQ17" s="1233"/>
      <c r="BR17" s="1233"/>
      <c r="BS17" s="1233"/>
      <c r="BT17" s="1233"/>
      <c r="BU17" s="1233"/>
      <c r="BV17" s="1233"/>
      <c r="BW17" s="1233"/>
      <c r="BX17" s="1233"/>
      <c r="BY17" s="1233"/>
      <c r="BZ17" s="1233"/>
      <c r="CA17" s="1233"/>
      <c r="CB17" s="1233"/>
      <c r="CC17" s="1233"/>
      <c r="CD17" s="1233"/>
      <c r="CE17" s="1233"/>
      <c r="CF17" s="1233"/>
      <c r="CG17" s="1233"/>
      <c r="CH17" s="1233"/>
      <c r="CI17" s="1233"/>
      <c r="CJ17" s="1233"/>
      <c r="CK17" s="1233"/>
      <c r="CL17" s="1233"/>
      <c r="CM17" s="1233"/>
      <c r="CN17" s="1233"/>
      <c r="CO17" s="1233"/>
      <c r="CP17" s="1233"/>
      <c r="CQ17" s="1233"/>
      <c r="CR17" s="1233"/>
      <c r="CS17" s="1233"/>
      <c r="CT17" s="1233"/>
      <c r="CU17" s="1233"/>
      <c r="CV17" s="1233"/>
      <c r="CW17" s="1233"/>
      <c r="CX17" s="1233"/>
      <c r="CY17" s="1233"/>
      <c r="CZ17" s="1233"/>
      <c r="DA17" s="1233"/>
      <c r="DB17" s="1233"/>
      <c r="DC17" s="1233"/>
      <c r="DD17" s="1233"/>
      <c r="DE17" s="1233"/>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5" x14ac:dyDescent="0.15">
      <c r="A18" s="263"/>
      <c r="B18" s="1233"/>
      <c r="C18" s="1233"/>
      <c r="D18" s="1233"/>
      <c r="E18" s="1233"/>
      <c r="F18" s="1233"/>
      <c r="G18" s="1233"/>
      <c r="H18" s="1233"/>
      <c r="I18" s="1233"/>
      <c r="J18" s="1233"/>
      <c r="K18" s="1233"/>
      <c r="L18" s="1233"/>
      <c r="M18" s="1233"/>
      <c r="N18" s="1233"/>
      <c r="O18" s="1233"/>
      <c r="P18" s="1233"/>
      <c r="Q18" s="1233"/>
      <c r="R18" s="1233"/>
      <c r="S18" s="1233"/>
      <c r="T18" s="1233"/>
      <c r="U18" s="1233"/>
      <c r="V18" s="1233"/>
      <c r="W18" s="1233"/>
      <c r="X18" s="1233"/>
      <c r="Y18" s="1233"/>
      <c r="Z18" s="1233"/>
      <c r="AA18" s="1233"/>
      <c r="AB18" s="1233"/>
      <c r="AC18" s="1233"/>
      <c r="AD18" s="1233"/>
      <c r="AE18" s="1233"/>
      <c r="AF18" s="1233"/>
      <c r="AG18" s="1233"/>
      <c r="AH18" s="1233"/>
      <c r="AI18" s="1233"/>
      <c r="AJ18" s="1233"/>
      <c r="AK18" s="1233"/>
      <c r="AL18" s="1233"/>
      <c r="AM18" s="1233"/>
      <c r="AN18" s="1233"/>
      <c r="AO18" s="1233"/>
      <c r="AP18" s="1233"/>
      <c r="AQ18" s="1233"/>
      <c r="AR18" s="1233"/>
      <c r="AS18" s="1233"/>
      <c r="AT18" s="1233"/>
      <c r="AU18" s="1233"/>
      <c r="AV18" s="1233"/>
      <c r="AW18" s="1233"/>
      <c r="AX18" s="1233"/>
      <c r="AY18" s="1233"/>
      <c r="AZ18" s="1233"/>
      <c r="BA18" s="1233"/>
      <c r="BB18" s="1233"/>
      <c r="BC18" s="1233"/>
      <c r="BD18" s="1233"/>
      <c r="BE18" s="1233"/>
      <c r="BF18" s="1233"/>
      <c r="BG18" s="1233"/>
      <c r="BH18" s="1233"/>
      <c r="BI18" s="1233"/>
      <c r="BJ18" s="1233"/>
      <c r="BK18" s="1233"/>
      <c r="BL18" s="1233"/>
      <c r="BM18" s="1233"/>
      <c r="BN18" s="1233"/>
      <c r="BO18" s="1233"/>
      <c r="BP18" s="1233"/>
      <c r="BQ18" s="1233"/>
      <c r="BR18" s="1233"/>
      <c r="BS18" s="1233"/>
      <c r="BT18" s="1233"/>
      <c r="BU18" s="1233"/>
      <c r="BV18" s="1233"/>
      <c r="BW18" s="1233"/>
      <c r="BX18" s="1233"/>
      <c r="BY18" s="1233"/>
      <c r="BZ18" s="1233"/>
      <c r="CA18" s="1233"/>
      <c r="CB18" s="1233"/>
      <c r="CC18" s="1233"/>
      <c r="CD18" s="1233"/>
      <c r="CE18" s="1233"/>
      <c r="CF18" s="1233"/>
      <c r="CG18" s="1233"/>
      <c r="CH18" s="1233"/>
      <c r="CI18" s="1233"/>
      <c r="CJ18" s="1233"/>
      <c r="CK18" s="1233"/>
      <c r="CL18" s="1233"/>
      <c r="CM18" s="1233"/>
      <c r="CN18" s="1233"/>
      <c r="CO18" s="1233"/>
      <c r="CP18" s="1233"/>
      <c r="CQ18" s="1233"/>
      <c r="CR18" s="1233"/>
      <c r="CS18" s="1233"/>
      <c r="CT18" s="1233"/>
      <c r="CU18" s="1233"/>
      <c r="CV18" s="1233"/>
      <c r="CW18" s="1233"/>
      <c r="CX18" s="1233"/>
      <c r="CY18" s="1233"/>
      <c r="CZ18" s="1233"/>
      <c r="DA18" s="1233"/>
      <c r="DB18" s="1233"/>
      <c r="DC18" s="1233"/>
      <c r="DD18" s="1233"/>
      <c r="DE18" s="1233"/>
      <c r="DF18" s="262"/>
      <c r="DG18" s="262"/>
      <c r="DH18" s="262"/>
      <c r="DI18" s="262"/>
      <c r="DJ18" s="262"/>
      <c r="DK18" s="262"/>
      <c r="DL18" s="262"/>
      <c r="DM18" s="262"/>
      <c r="DN18" s="262"/>
      <c r="DO18" s="262"/>
      <c r="DP18" s="262"/>
      <c r="DQ18" s="262"/>
      <c r="DR18" s="262"/>
      <c r="DS18" s="262"/>
      <c r="DT18" s="262"/>
      <c r="DU18" s="262"/>
      <c r="DV18" s="262"/>
      <c r="DW18" s="262"/>
    </row>
    <row r="19" spans="1:351" ht="13.5" x14ac:dyDescent="0.15">
      <c r="DD19" s="263"/>
      <c r="DE19" s="263"/>
    </row>
    <row r="20" spans="1:351" ht="13.5" x14ac:dyDescent="0.15">
      <c r="DD20" s="263"/>
      <c r="DE20" s="263"/>
    </row>
    <row r="21" spans="1:351" ht="17.25" x14ac:dyDescent="0.15">
      <c r="B21" s="1232"/>
      <c r="C21" s="265"/>
      <c r="D21" s="265"/>
      <c r="E21" s="265"/>
      <c r="F21" s="265"/>
      <c r="G21" s="265"/>
      <c r="H21" s="265"/>
      <c r="I21" s="265"/>
      <c r="J21" s="265"/>
      <c r="K21" s="265"/>
      <c r="L21" s="265"/>
      <c r="M21" s="265"/>
      <c r="N21" s="1231"/>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1231"/>
      <c r="AU21" s="265"/>
      <c r="AV21" s="265"/>
      <c r="AW21" s="265"/>
      <c r="AX21" s="265"/>
      <c r="AY21" s="265"/>
      <c r="AZ21" s="265"/>
      <c r="BA21" s="265"/>
      <c r="BB21" s="265"/>
      <c r="BC21" s="265"/>
      <c r="BD21" s="265"/>
      <c r="BE21" s="265"/>
      <c r="BF21" s="1231"/>
      <c r="BG21" s="265"/>
      <c r="BH21" s="265"/>
      <c r="BI21" s="265"/>
      <c r="BJ21" s="265"/>
      <c r="BK21" s="265"/>
      <c r="BL21" s="265"/>
      <c r="BM21" s="265"/>
      <c r="BN21" s="265"/>
      <c r="BO21" s="265"/>
      <c r="BP21" s="265"/>
      <c r="BQ21" s="265"/>
      <c r="BR21" s="1231"/>
      <c r="BS21" s="265"/>
      <c r="BT21" s="265"/>
      <c r="BU21" s="265"/>
      <c r="BV21" s="265"/>
      <c r="BW21" s="265"/>
      <c r="BX21" s="265"/>
      <c r="BY21" s="265"/>
      <c r="BZ21" s="265"/>
      <c r="CA21" s="265"/>
      <c r="CB21" s="265"/>
      <c r="CC21" s="265"/>
      <c r="CD21" s="1231"/>
      <c r="CE21" s="265"/>
      <c r="CF21" s="265"/>
      <c r="CG21" s="265"/>
      <c r="CH21" s="265"/>
      <c r="CI21" s="265"/>
      <c r="CJ21" s="265"/>
      <c r="CK21" s="265"/>
      <c r="CL21" s="265"/>
      <c r="CM21" s="265"/>
      <c r="CN21" s="265"/>
      <c r="CO21" s="265"/>
      <c r="CP21" s="1231"/>
      <c r="CQ21" s="265"/>
      <c r="CR21" s="265"/>
      <c r="CS21" s="265"/>
      <c r="CT21" s="265"/>
      <c r="CU21" s="265"/>
      <c r="CV21" s="265"/>
      <c r="CW21" s="265"/>
      <c r="CX21" s="265"/>
      <c r="CY21" s="265"/>
      <c r="CZ21" s="265"/>
      <c r="DA21" s="265"/>
      <c r="DB21" s="1231"/>
      <c r="DC21" s="265"/>
      <c r="DD21" s="266"/>
      <c r="DE21" s="263"/>
      <c r="MM21" s="1230"/>
    </row>
    <row r="22" spans="1:351" ht="17.25" x14ac:dyDescent="0.15">
      <c r="B22" s="267"/>
      <c r="MM22" s="1230"/>
    </row>
    <row r="23" spans="1:351" ht="13.5" x14ac:dyDescent="0.15">
      <c r="B23" s="267"/>
    </row>
    <row r="24" spans="1:351" ht="13.5" x14ac:dyDescent="0.15">
      <c r="B24" s="267"/>
    </row>
    <row r="25" spans="1:351" ht="13.5" x14ac:dyDescent="0.15">
      <c r="B25" s="267"/>
    </row>
    <row r="26" spans="1:351" ht="13.5" x14ac:dyDescent="0.15">
      <c r="B26" s="267"/>
    </row>
    <row r="27" spans="1:351" ht="13.5" x14ac:dyDescent="0.15">
      <c r="B27" s="267"/>
    </row>
    <row r="28" spans="1:351" ht="13.5" x14ac:dyDescent="0.15">
      <c r="B28" s="267"/>
    </row>
    <row r="29" spans="1:351" ht="13.5" x14ac:dyDescent="0.15">
      <c r="B29" s="267"/>
    </row>
    <row r="30" spans="1:351" ht="13.5" x14ac:dyDescent="0.15">
      <c r="B30" s="267"/>
    </row>
    <row r="31" spans="1:351" ht="13.5" x14ac:dyDescent="0.15">
      <c r="B31" s="267"/>
    </row>
    <row r="32" spans="1:351" ht="13.5" x14ac:dyDescent="0.15">
      <c r="B32" s="267"/>
    </row>
    <row r="33" spans="2:109" ht="13.5" x14ac:dyDescent="0.15">
      <c r="B33" s="267"/>
    </row>
    <row r="34" spans="2:109" ht="13.5" x14ac:dyDescent="0.15">
      <c r="B34" s="267"/>
    </row>
    <row r="35" spans="2:109" ht="13.5" x14ac:dyDescent="0.15">
      <c r="B35" s="267"/>
    </row>
    <row r="36" spans="2:109" ht="13.5" x14ac:dyDescent="0.15">
      <c r="B36" s="267"/>
    </row>
    <row r="37" spans="2:109" ht="13.5" x14ac:dyDescent="0.15">
      <c r="B37" s="267"/>
    </row>
    <row r="38" spans="2:109" ht="13.5" x14ac:dyDescent="0.15">
      <c r="B38" s="267"/>
    </row>
    <row r="39" spans="2:109" ht="13.5"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5" x14ac:dyDescent="0.15">
      <c r="B40" s="1221"/>
      <c r="DD40" s="1221"/>
      <c r="DE40" s="263"/>
    </row>
    <row r="41" spans="2:109" ht="17.25" x14ac:dyDescent="0.15">
      <c r="B41" s="264" t="s">
        <v>598</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5" x14ac:dyDescent="0.15">
      <c r="B42" s="267"/>
      <c r="G42" s="1218"/>
      <c r="I42" s="1217"/>
      <c r="J42" s="1217"/>
      <c r="K42" s="1217"/>
      <c r="AM42" s="1218"/>
      <c r="AN42" s="1218" t="s">
        <v>594</v>
      </c>
      <c r="AP42" s="1217"/>
      <c r="AQ42" s="1217"/>
      <c r="AR42" s="1217"/>
      <c r="AY42" s="1218"/>
      <c r="BA42" s="1217"/>
      <c r="BB42" s="1217"/>
      <c r="BC42" s="1217"/>
      <c r="BK42" s="1218"/>
      <c r="BM42" s="1217"/>
      <c r="BN42" s="1217"/>
      <c r="BO42" s="1217"/>
      <c r="BW42" s="1218"/>
      <c r="BY42" s="1217"/>
      <c r="BZ42" s="1217"/>
      <c r="CA42" s="1217"/>
      <c r="CI42" s="1218"/>
      <c r="CK42" s="1217"/>
      <c r="CL42" s="1217"/>
      <c r="CM42" s="1217"/>
      <c r="CU42" s="1218"/>
      <c r="CW42" s="1217"/>
      <c r="CX42" s="1217"/>
      <c r="CY42" s="1217"/>
    </row>
    <row r="43" spans="2:109" ht="13.5" customHeight="1" x14ac:dyDescent="0.15">
      <c r="B43" s="267"/>
      <c r="AN43" s="1216" t="s">
        <v>597</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4"/>
    </row>
    <row r="44" spans="2:109" ht="13.5" x14ac:dyDescent="0.15">
      <c r="B44" s="267"/>
      <c r="AN44" s="1213"/>
      <c r="AO44" s="1212"/>
      <c r="AP44" s="1212"/>
      <c r="AQ44" s="1212"/>
      <c r="AR44" s="1212"/>
      <c r="AS44" s="1212"/>
      <c r="AT44" s="1212"/>
      <c r="AU44" s="1212"/>
      <c r="AV44" s="1212"/>
      <c r="AW44" s="1212"/>
      <c r="AX44" s="1212"/>
      <c r="AY44" s="1212"/>
      <c r="AZ44" s="1212"/>
      <c r="BA44" s="1212"/>
      <c r="BB44" s="1212"/>
      <c r="BC44" s="1212"/>
      <c r="BD44" s="1212"/>
      <c r="BE44" s="1212"/>
      <c r="BF44" s="1212"/>
      <c r="BG44" s="1212"/>
      <c r="BH44" s="1212"/>
      <c r="BI44" s="1212"/>
      <c r="BJ44" s="1212"/>
      <c r="BK44" s="1212"/>
      <c r="BL44" s="1212"/>
      <c r="BM44" s="1212"/>
      <c r="BN44" s="1212"/>
      <c r="BO44" s="1212"/>
      <c r="BP44" s="1212"/>
      <c r="BQ44" s="1212"/>
      <c r="BR44" s="1212"/>
      <c r="BS44" s="1212"/>
      <c r="BT44" s="1212"/>
      <c r="BU44" s="1212"/>
      <c r="BV44" s="1212"/>
      <c r="BW44" s="1212"/>
      <c r="BX44" s="1212"/>
      <c r="BY44" s="1212"/>
      <c r="BZ44" s="1212"/>
      <c r="CA44" s="1212"/>
      <c r="CB44" s="1212"/>
      <c r="CC44" s="1212"/>
      <c r="CD44" s="1212"/>
      <c r="CE44" s="1212"/>
      <c r="CF44" s="1212"/>
      <c r="CG44" s="1212"/>
      <c r="CH44" s="1212"/>
      <c r="CI44" s="1212"/>
      <c r="CJ44" s="1212"/>
      <c r="CK44" s="1212"/>
      <c r="CL44" s="1212"/>
      <c r="CM44" s="1212"/>
      <c r="CN44" s="1212"/>
      <c r="CO44" s="1212"/>
      <c r="CP44" s="1212"/>
      <c r="CQ44" s="1212"/>
      <c r="CR44" s="1212"/>
      <c r="CS44" s="1212"/>
      <c r="CT44" s="1212"/>
      <c r="CU44" s="1212"/>
      <c r="CV44" s="1212"/>
      <c r="CW44" s="1212"/>
      <c r="CX44" s="1212"/>
      <c r="CY44" s="1212"/>
      <c r="CZ44" s="1212"/>
      <c r="DA44" s="1212"/>
      <c r="DB44" s="1212"/>
      <c r="DC44" s="1211"/>
    </row>
    <row r="45" spans="2:109" ht="13.5" x14ac:dyDescent="0.15">
      <c r="B45" s="267"/>
      <c r="AN45" s="1213"/>
      <c r="AO45" s="1212"/>
      <c r="AP45" s="1212"/>
      <c r="AQ45" s="1212"/>
      <c r="AR45" s="1212"/>
      <c r="AS45" s="1212"/>
      <c r="AT45" s="1212"/>
      <c r="AU45" s="1212"/>
      <c r="AV45" s="1212"/>
      <c r="AW45" s="1212"/>
      <c r="AX45" s="1212"/>
      <c r="AY45" s="1212"/>
      <c r="AZ45" s="1212"/>
      <c r="BA45" s="1212"/>
      <c r="BB45" s="1212"/>
      <c r="BC45" s="1212"/>
      <c r="BD45" s="1212"/>
      <c r="BE45" s="1212"/>
      <c r="BF45" s="1212"/>
      <c r="BG45" s="1212"/>
      <c r="BH45" s="1212"/>
      <c r="BI45" s="1212"/>
      <c r="BJ45" s="1212"/>
      <c r="BK45" s="1212"/>
      <c r="BL45" s="1212"/>
      <c r="BM45" s="1212"/>
      <c r="BN45" s="1212"/>
      <c r="BO45" s="1212"/>
      <c r="BP45" s="1212"/>
      <c r="BQ45" s="1212"/>
      <c r="BR45" s="1212"/>
      <c r="BS45" s="1212"/>
      <c r="BT45" s="1212"/>
      <c r="BU45" s="1212"/>
      <c r="BV45" s="1212"/>
      <c r="BW45" s="1212"/>
      <c r="BX45" s="1212"/>
      <c r="BY45" s="1212"/>
      <c r="BZ45" s="1212"/>
      <c r="CA45" s="1212"/>
      <c r="CB45" s="1212"/>
      <c r="CC45" s="1212"/>
      <c r="CD45" s="1212"/>
      <c r="CE45" s="1212"/>
      <c r="CF45" s="1212"/>
      <c r="CG45" s="1212"/>
      <c r="CH45" s="1212"/>
      <c r="CI45" s="1212"/>
      <c r="CJ45" s="1212"/>
      <c r="CK45" s="1212"/>
      <c r="CL45" s="1212"/>
      <c r="CM45" s="1212"/>
      <c r="CN45" s="1212"/>
      <c r="CO45" s="1212"/>
      <c r="CP45" s="1212"/>
      <c r="CQ45" s="1212"/>
      <c r="CR45" s="1212"/>
      <c r="CS45" s="1212"/>
      <c r="CT45" s="1212"/>
      <c r="CU45" s="1212"/>
      <c r="CV45" s="1212"/>
      <c r="CW45" s="1212"/>
      <c r="CX45" s="1212"/>
      <c r="CY45" s="1212"/>
      <c r="CZ45" s="1212"/>
      <c r="DA45" s="1212"/>
      <c r="DB45" s="1212"/>
      <c r="DC45" s="1211"/>
    </row>
    <row r="46" spans="2:109" ht="13.5" x14ac:dyDescent="0.15">
      <c r="B46" s="267"/>
      <c r="AN46" s="1213"/>
      <c r="AO46" s="1212"/>
      <c r="AP46" s="1212"/>
      <c r="AQ46" s="1212"/>
      <c r="AR46" s="1212"/>
      <c r="AS46" s="1212"/>
      <c r="AT46" s="1212"/>
      <c r="AU46" s="1212"/>
      <c r="AV46" s="1212"/>
      <c r="AW46" s="1212"/>
      <c r="AX46" s="1212"/>
      <c r="AY46" s="1212"/>
      <c r="AZ46" s="1212"/>
      <c r="BA46" s="1212"/>
      <c r="BB46" s="1212"/>
      <c r="BC46" s="1212"/>
      <c r="BD46" s="1212"/>
      <c r="BE46" s="1212"/>
      <c r="BF46" s="1212"/>
      <c r="BG46" s="1212"/>
      <c r="BH46" s="1212"/>
      <c r="BI46" s="1212"/>
      <c r="BJ46" s="1212"/>
      <c r="BK46" s="1212"/>
      <c r="BL46" s="1212"/>
      <c r="BM46" s="1212"/>
      <c r="BN46" s="1212"/>
      <c r="BO46" s="1212"/>
      <c r="BP46" s="1212"/>
      <c r="BQ46" s="1212"/>
      <c r="BR46" s="1212"/>
      <c r="BS46" s="1212"/>
      <c r="BT46" s="1212"/>
      <c r="BU46" s="1212"/>
      <c r="BV46" s="1212"/>
      <c r="BW46" s="1212"/>
      <c r="BX46" s="1212"/>
      <c r="BY46" s="1212"/>
      <c r="BZ46" s="1212"/>
      <c r="CA46" s="1212"/>
      <c r="CB46" s="1212"/>
      <c r="CC46" s="1212"/>
      <c r="CD46" s="1212"/>
      <c r="CE46" s="1212"/>
      <c r="CF46" s="1212"/>
      <c r="CG46" s="1212"/>
      <c r="CH46" s="1212"/>
      <c r="CI46" s="1212"/>
      <c r="CJ46" s="1212"/>
      <c r="CK46" s="1212"/>
      <c r="CL46" s="1212"/>
      <c r="CM46" s="1212"/>
      <c r="CN46" s="1212"/>
      <c r="CO46" s="1212"/>
      <c r="CP46" s="1212"/>
      <c r="CQ46" s="1212"/>
      <c r="CR46" s="1212"/>
      <c r="CS46" s="1212"/>
      <c r="CT46" s="1212"/>
      <c r="CU46" s="1212"/>
      <c r="CV46" s="1212"/>
      <c r="CW46" s="1212"/>
      <c r="CX46" s="1212"/>
      <c r="CY46" s="1212"/>
      <c r="CZ46" s="1212"/>
      <c r="DA46" s="1212"/>
      <c r="DB46" s="1212"/>
      <c r="DC46" s="1211"/>
    </row>
    <row r="47" spans="2:109" ht="13.5" x14ac:dyDescent="0.15">
      <c r="B47" s="267"/>
      <c r="AN47" s="1210"/>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08"/>
    </row>
    <row r="48" spans="2:109" ht="13.5" x14ac:dyDescent="0.15">
      <c r="B48" s="267"/>
      <c r="H48" s="1195"/>
      <c r="I48" s="1195"/>
      <c r="J48" s="1195"/>
      <c r="AN48" s="1195"/>
      <c r="AO48" s="1195"/>
      <c r="AP48" s="1195"/>
      <c r="AZ48" s="1195"/>
      <c r="BA48" s="1195"/>
      <c r="BB48" s="1195"/>
      <c r="BL48" s="1195"/>
      <c r="BM48" s="1195"/>
      <c r="BN48" s="1195"/>
      <c r="BX48" s="1195"/>
      <c r="BY48" s="1195"/>
      <c r="BZ48" s="1195"/>
      <c r="CJ48" s="1195"/>
      <c r="CK48" s="1195"/>
      <c r="CL48" s="1195"/>
      <c r="CV48" s="1195"/>
      <c r="CW48" s="1195"/>
      <c r="CX48" s="1195"/>
    </row>
    <row r="49" spans="1:109" ht="13.5" x14ac:dyDescent="0.15">
      <c r="B49" s="267"/>
      <c r="AN49" s="263" t="s">
        <v>592</v>
      </c>
    </row>
    <row r="50" spans="1:109" ht="13.5" x14ac:dyDescent="0.15">
      <c r="B50" s="267"/>
      <c r="G50" s="1193"/>
      <c r="H50" s="1193"/>
      <c r="I50" s="1193"/>
      <c r="J50" s="1193"/>
      <c r="K50" s="1202"/>
      <c r="L50" s="1202"/>
      <c r="M50" s="1201"/>
      <c r="N50" s="1201"/>
      <c r="AN50" s="1200"/>
      <c r="AO50" s="1199"/>
      <c r="AP50" s="1199"/>
      <c r="AQ50" s="1199"/>
      <c r="AR50" s="1199"/>
      <c r="AS50" s="1199"/>
      <c r="AT50" s="1199"/>
      <c r="AU50" s="1199"/>
      <c r="AV50" s="1199"/>
      <c r="AW50" s="1199"/>
      <c r="AX50" s="1199"/>
      <c r="AY50" s="1199"/>
      <c r="AZ50" s="1199"/>
      <c r="BA50" s="1199"/>
      <c r="BB50" s="1199"/>
      <c r="BC50" s="1199"/>
      <c r="BD50" s="1199"/>
      <c r="BE50" s="1199"/>
      <c r="BF50" s="1199"/>
      <c r="BG50" s="1199"/>
      <c r="BH50" s="1199"/>
      <c r="BI50" s="1199"/>
      <c r="BJ50" s="1199"/>
      <c r="BK50" s="1199"/>
      <c r="BL50" s="1199"/>
      <c r="BM50" s="1199"/>
      <c r="BN50" s="1199"/>
      <c r="BO50" s="1198"/>
      <c r="BP50" s="1190" t="s">
        <v>559</v>
      </c>
      <c r="BQ50" s="1190"/>
      <c r="BR50" s="1190"/>
      <c r="BS50" s="1190"/>
      <c r="BT50" s="1190"/>
      <c r="BU50" s="1190"/>
      <c r="BV50" s="1190"/>
      <c r="BW50" s="1190"/>
      <c r="BX50" s="1190" t="s">
        <v>560</v>
      </c>
      <c r="BY50" s="1190"/>
      <c r="BZ50" s="1190"/>
      <c r="CA50" s="1190"/>
      <c r="CB50" s="1190"/>
      <c r="CC50" s="1190"/>
      <c r="CD50" s="1190"/>
      <c r="CE50" s="1190"/>
      <c r="CF50" s="1190" t="s">
        <v>561</v>
      </c>
      <c r="CG50" s="1190"/>
      <c r="CH50" s="1190"/>
      <c r="CI50" s="1190"/>
      <c r="CJ50" s="1190"/>
      <c r="CK50" s="1190"/>
      <c r="CL50" s="1190"/>
      <c r="CM50" s="1190"/>
      <c r="CN50" s="1190" t="s">
        <v>562</v>
      </c>
      <c r="CO50" s="1190"/>
      <c r="CP50" s="1190"/>
      <c r="CQ50" s="1190"/>
      <c r="CR50" s="1190"/>
      <c r="CS50" s="1190"/>
      <c r="CT50" s="1190"/>
      <c r="CU50" s="1190"/>
      <c r="CV50" s="1190" t="s">
        <v>563</v>
      </c>
      <c r="CW50" s="1190"/>
      <c r="CX50" s="1190"/>
      <c r="CY50" s="1190"/>
      <c r="CZ50" s="1190"/>
      <c r="DA50" s="1190"/>
      <c r="DB50" s="1190"/>
      <c r="DC50" s="1190"/>
    </row>
    <row r="51" spans="1:109" ht="13.5" customHeight="1" x14ac:dyDescent="0.15">
      <c r="B51" s="267"/>
      <c r="G51" s="1197"/>
      <c r="H51" s="1197"/>
      <c r="I51" s="1229"/>
      <c r="J51" s="1229"/>
      <c r="K51" s="1196"/>
      <c r="L51" s="1196"/>
      <c r="M51" s="1196"/>
      <c r="N51" s="1196"/>
      <c r="AM51" s="1195"/>
      <c r="AN51" s="1189" t="s">
        <v>591</v>
      </c>
      <c r="AO51" s="1189"/>
      <c r="AP51" s="1189"/>
      <c r="AQ51" s="1189"/>
      <c r="AR51" s="1189"/>
      <c r="AS51" s="1189"/>
      <c r="AT51" s="1189"/>
      <c r="AU51" s="1189"/>
      <c r="AV51" s="1189"/>
      <c r="AW51" s="1189"/>
      <c r="AX51" s="1189"/>
      <c r="AY51" s="1189"/>
      <c r="AZ51" s="1189"/>
      <c r="BA51" s="1189"/>
      <c r="BB51" s="1189" t="s">
        <v>589</v>
      </c>
      <c r="BC51" s="1189"/>
      <c r="BD51" s="1189"/>
      <c r="BE51" s="1189"/>
      <c r="BF51" s="1189"/>
      <c r="BG51" s="1189"/>
      <c r="BH51" s="1189"/>
      <c r="BI51" s="1189"/>
      <c r="BJ51" s="1189"/>
      <c r="BK51" s="1189"/>
      <c r="BL51" s="1189"/>
      <c r="BM51" s="1189"/>
      <c r="BN51" s="1189"/>
      <c r="BO51" s="1189"/>
      <c r="BP51" s="1188"/>
      <c r="BQ51" s="1188"/>
      <c r="BR51" s="1188"/>
      <c r="BS51" s="1188"/>
      <c r="BT51" s="1188"/>
      <c r="BU51" s="1188"/>
      <c r="BV51" s="1188"/>
      <c r="BW51" s="1188"/>
      <c r="BX51" s="1188"/>
      <c r="BY51" s="1188"/>
      <c r="BZ51" s="1188"/>
      <c r="CA51" s="1188"/>
      <c r="CB51" s="1188"/>
      <c r="CC51" s="1188"/>
      <c r="CD51" s="1188"/>
      <c r="CE51" s="1188"/>
      <c r="CF51" s="1188"/>
      <c r="CG51" s="1188"/>
      <c r="CH51" s="1188"/>
      <c r="CI51" s="1188"/>
      <c r="CJ51" s="1188"/>
      <c r="CK51" s="1188"/>
      <c r="CL51" s="1188"/>
      <c r="CM51" s="1188"/>
      <c r="CN51" s="1188"/>
      <c r="CO51" s="1188"/>
      <c r="CP51" s="1188"/>
      <c r="CQ51" s="1188"/>
      <c r="CR51" s="1188"/>
      <c r="CS51" s="1188"/>
      <c r="CT51" s="1188"/>
      <c r="CU51" s="1188"/>
      <c r="CV51" s="1188"/>
      <c r="CW51" s="1188"/>
      <c r="CX51" s="1188"/>
      <c r="CY51" s="1188"/>
      <c r="CZ51" s="1188"/>
      <c r="DA51" s="1188"/>
      <c r="DB51" s="1188"/>
      <c r="DC51" s="1188"/>
    </row>
    <row r="52" spans="1:109" ht="13.5" x14ac:dyDescent="0.15">
      <c r="B52" s="267"/>
      <c r="G52" s="1197"/>
      <c r="H52" s="1197"/>
      <c r="I52" s="1229"/>
      <c r="J52" s="1229"/>
      <c r="K52" s="1196"/>
      <c r="L52" s="1196"/>
      <c r="M52" s="1196"/>
      <c r="N52" s="1196"/>
      <c r="AM52" s="1195"/>
      <c r="AN52" s="1189"/>
      <c r="AO52" s="1189"/>
      <c r="AP52" s="1189"/>
      <c r="AQ52" s="1189"/>
      <c r="AR52" s="1189"/>
      <c r="AS52" s="1189"/>
      <c r="AT52" s="1189"/>
      <c r="AU52" s="1189"/>
      <c r="AV52" s="1189"/>
      <c r="AW52" s="1189"/>
      <c r="AX52" s="1189"/>
      <c r="AY52" s="1189"/>
      <c r="AZ52" s="1189"/>
      <c r="BA52" s="1189"/>
      <c r="BB52" s="1189"/>
      <c r="BC52" s="1189"/>
      <c r="BD52" s="1189"/>
      <c r="BE52" s="1189"/>
      <c r="BF52" s="1189"/>
      <c r="BG52" s="1189"/>
      <c r="BH52" s="1189"/>
      <c r="BI52" s="1189"/>
      <c r="BJ52" s="1189"/>
      <c r="BK52" s="1189"/>
      <c r="BL52" s="1189"/>
      <c r="BM52" s="1189"/>
      <c r="BN52" s="1189"/>
      <c r="BO52" s="1189"/>
      <c r="BP52" s="1188"/>
      <c r="BQ52" s="1188"/>
      <c r="BR52" s="1188"/>
      <c r="BS52" s="1188"/>
      <c r="BT52" s="1188"/>
      <c r="BU52" s="1188"/>
      <c r="BV52" s="1188"/>
      <c r="BW52" s="1188"/>
      <c r="BX52" s="1188"/>
      <c r="BY52" s="1188"/>
      <c r="BZ52" s="1188"/>
      <c r="CA52" s="1188"/>
      <c r="CB52" s="1188"/>
      <c r="CC52" s="1188"/>
      <c r="CD52" s="1188"/>
      <c r="CE52" s="1188"/>
      <c r="CF52" s="1188"/>
      <c r="CG52" s="1188"/>
      <c r="CH52" s="1188"/>
      <c r="CI52" s="1188"/>
      <c r="CJ52" s="1188"/>
      <c r="CK52" s="1188"/>
      <c r="CL52" s="1188"/>
      <c r="CM52" s="1188"/>
      <c r="CN52" s="1188"/>
      <c r="CO52" s="1188"/>
      <c r="CP52" s="1188"/>
      <c r="CQ52" s="1188"/>
      <c r="CR52" s="1188"/>
      <c r="CS52" s="1188"/>
      <c r="CT52" s="1188"/>
      <c r="CU52" s="1188"/>
      <c r="CV52" s="1188"/>
      <c r="CW52" s="1188"/>
      <c r="CX52" s="1188"/>
      <c r="CY52" s="1188"/>
      <c r="CZ52" s="1188"/>
      <c r="DA52" s="1188"/>
      <c r="DB52" s="1188"/>
      <c r="DC52" s="1188"/>
    </row>
    <row r="53" spans="1:109" ht="13.5" x14ac:dyDescent="0.15">
      <c r="A53" s="1217"/>
      <c r="B53" s="267"/>
      <c r="G53" s="1197"/>
      <c r="H53" s="1197"/>
      <c r="I53" s="1193"/>
      <c r="J53" s="1193"/>
      <c r="K53" s="1196"/>
      <c r="L53" s="1196"/>
      <c r="M53" s="1196"/>
      <c r="N53" s="1196"/>
      <c r="AM53" s="1195"/>
      <c r="AN53" s="1189"/>
      <c r="AO53" s="1189"/>
      <c r="AP53" s="1189"/>
      <c r="AQ53" s="1189"/>
      <c r="AR53" s="1189"/>
      <c r="AS53" s="1189"/>
      <c r="AT53" s="1189"/>
      <c r="AU53" s="1189"/>
      <c r="AV53" s="1189"/>
      <c r="AW53" s="1189"/>
      <c r="AX53" s="1189"/>
      <c r="AY53" s="1189"/>
      <c r="AZ53" s="1189"/>
      <c r="BA53" s="1189"/>
      <c r="BB53" s="1189" t="s">
        <v>596</v>
      </c>
      <c r="BC53" s="1189"/>
      <c r="BD53" s="1189"/>
      <c r="BE53" s="1189"/>
      <c r="BF53" s="1189"/>
      <c r="BG53" s="1189"/>
      <c r="BH53" s="1189"/>
      <c r="BI53" s="1189"/>
      <c r="BJ53" s="1189"/>
      <c r="BK53" s="1189"/>
      <c r="BL53" s="1189"/>
      <c r="BM53" s="1189"/>
      <c r="BN53" s="1189"/>
      <c r="BO53" s="1189"/>
      <c r="BP53" s="1188">
        <v>38.299999999999997</v>
      </c>
      <c r="BQ53" s="1188"/>
      <c r="BR53" s="1188"/>
      <c r="BS53" s="1188"/>
      <c r="BT53" s="1188"/>
      <c r="BU53" s="1188"/>
      <c r="BV53" s="1188"/>
      <c r="BW53" s="1188"/>
      <c r="BX53" s="1188">
        <v>37.799999999999997</v>
      </c>
      <c r="BY53" s="1188"/>
      <c r="BZ53" s="1188"/>
      <c r="CA53" s="1188"/>
      <c r="CB53" s="1188"/>
      <c r="CC53" s="1188"/>
      <c r="CD53" s="1188"/>
      <c r="CE53" s="1188"/>
      <c r="CF53" s="1188">
        <v>39.5</v>
      </c>
      <c r="CG53" s="1188"/>
      <c r="CH53" s="1188"/>
      <c r="CI53" s="1188"/>
      <c r="CJ53" s="1188"/>
      <c r="CK53" s="1188"/>
      <c r="CL53" s="1188"/>
      <c r="CM53" s="1188"/>
      <c r="CN53" s="1188">
        <v>41.3</v>
      </c>
      <c r="CO53" s="1188"/>
      <c r="CP53" s="1188"/>
      <c r="CQ53" s="1188"/>
      <c r="CR53" s="1188"/>
      <c r="CS53" s="1188"/>
      <c r="CT53" s="1188"/>
      <c r="CU53" s="1188"/>
      <c r="CV53" s="1188">
        <v>42.3</v>
      </c>
      <c r="CW53" s="1188"/>
      <c r="CX53" s="1188"/>
      <c r="CY53" s="1188"/>
      <c r="CZ53" s="1188"/>
      <c r="DA53" s="1188"/>
      <c r="DB53" s="1188"/>
      <c r="DC53" s="1188"/>
    </row>
    <row r="54" spans="1:109" ht="13.5" x14ac:dyDescent="0.15">
      <c r="A54" s="1217"/>
      <c r="B54" s="267"/>
      <c r="G54" s="1197"/>
      <c r="H54" s="1197"/>
      <c r="I54" s="1193"/>
      <c r="J54" s="1193"/>
      <c r="K54" s="1196"/>
      <c r="L54" s="1196"/>
      <c r="M54" s="1196"/>
      <c r="N54" s="1196"/>
      <c r="AM54" s="1195"/>
      <c r="AN54" s="1189"/>
      <c r="AO54" s="1189"/>
      <c r="AP54" s="1189"/>
      <c r="AQ54" s="1189"/>
      <c r="AR54" s="1189"/>
      <c r="AS54" s="1189"/>
      <c r="AT54" s="1189"/>
      <c r="AU54" s="1189"/>
      <c r="AV54" s="1189"/>
      <c r="AW54" s="1189"/>
      <c r="AX54" s="1189"/>
      <c r="AY54" s="1189"/>
      <c r="AZ54" s="1189"/>
      <c r="BA54" s="1189"/>
      <c r="BB54" s="1189"/>
      <c r="BC54" s="1189"/>
      <c r="BD54" s="1189"/>
      <c r="BE54" s="1189"/>
      <c r="BF54" s="1189"/>
      <c r="BG54" s="1189"/>
      <c r="BH54" s="1189"/>
      <c r="BI54" s="1189"/>
      <c r="BJ54" s="1189"/>
      <c r="BK54" s="1189"/>
      <c r="BL54" s="1189"/>
      <c r="BM54" s="1189"/>
      <c r="BN54" s="1189"/>
      <c r="BO54" s="1189"/>
      <c r="BP54" s="1188"/>
      <c r="BQ54" s="1188"/>
      <c r="BR54" s="1188"/>
      <c r="BS54" s="1188"/>
      <c r="BT54" s="1188"/>
      <c r="BU54" s="1188"/>
      <c r="BV54" s="1188"/>
      <c r="BW54" s="1188"/>
      <c r="BX54" s="1188"/>
      <c r="BY54" s="1188"/>
      <c r="BZ54" s="1188"/>
      <c r="CA54" s="1188"/>
      <c r="CB54" s="1188"/>
      <c r="CC54" s="1188"/>
      <c r="CD54" s="1188"/>
      <c r="CE54" s="1188"/>
      <c r="CF54" s="1188"/>
      <c r="CG54" s="1188"/>
      <c r="CH54" s="1188"/>
      <c r="CI54" s="1188"/>
      <c r="CJ54" s="1188"/>
      <c r="CK54" s="1188"/>
      <c r="CL54" s="1188"/>
      <c r="CM54" s="1188"/>
      <c r="CN54" s="1188"/>
      <c r="CO54" s="1188"/>
      <c r="CP54" s="1188"/>
      <c r="CQ54" s="1188"/>
      <c r="CR54" s="1188"/>
      <c r="CS54" s="1188"/>
      <c r="CT54" s="1188"/>
      <c r="CU54" s="1188"/>
      <c r="CV54" s="1188"/>
      <c r="CW54" s="1188"/>
      <c r="CX54" s="1188"/>
      <c r="CY54" s="1188"/>
      <c r="CZ54" s="1188"/>
      <c r="DA54" s="1188"/>
      <c r="DB54" s="1188"/>
      <c r="DC54" s="1188"/>
    </row>
    <row r="55" spans="1:109" ht="13.5" x14ac:dyDescent="0.15">
      <c r="A55" s="1217"/>
      <c r="B55" s="267"/>
      <c r="G55" s="1193"/>
      <c r="H55" s="1193"/>
      <c r="I55" s="1193"/>
      <c r="J55" s="1193"/>
      <c r="K55" s="1196"/>
      <c r="L55" s="1196"/>
      <c r="M55" s="1196"/>
      <c r="N55" s="1196"/>
      <c r="AN55" s="1190" t="s">
        <v>590</v>
      </c>
      <c r="AO55" s="1190"/>
      <c r="AP55" s="1190"/>
      <c r="AQ55" s="1190"/>
      <c r="AR55" s="1190"/>
      <c r="AS55" s="1190"/>
      <c r="AT55" s="1190"/>
      <c r="AU55" s="1190"/>
      <c r="AV55" s="1190"/>
      <c r="AW55" s="1190"/>
      <c r="AX55" s="1190"/>
      <c r="AY55" s="1190"/>
      <c r="AZ55" s="1190"/>
      <c r="BA55" s="1190"/>
      <c r="BB55" s="1189" t="s">
        <v>589</v>
      </c>
      <c r="BC55" s="1189"/>
      <c r="BD55" s="1189"/>
      <c r="BE55" s="1189"/>
      <c r="BF55" s="1189"/>
      <c r="BG55" s="1189"/>
      <c r="BH55" s="1189"/>
      <c r="BI55" s="1189"/>
      <c r="BJ55" s="1189"/>
      <c r="BK55" s="1189"/>
      <c r="BL55" s="1189"/>
      <c r="BM55" s="1189"/>
      <c r="BN55" s="1189"/>
      <c r="BO55" s="1189"/>
      <c r="BP55" s="1188">
        <v>0</v>
      </c>
      <c r="BQ55" s="1188"/>
      <c r="BR55" s="1188"/>
      <c r="BS55" s="1188"/>
      <c r="BT55" s="1188"/>
      <c r="BU55" s="1188"/>
      <c r="BV55" s="1188"/>
      <c r="BW55" s="1188"/>
      <c r="BX55" s="1188">
        <v>0</v>
      </c>
      <c r="BY55" s="1188"/>
      <c r="BZ55" s="1188"/>
      <c r="CA55" s="1188"/>
      <c r="CB55" s="1188"/>
      <c r="CC55" s="1188"/>
      <c r="CD55" s="1188"/>
      <c r="CE55" s="1188"/>
      <c r="CF55" s="1188">
        <v>0</v>
      </c>
      <c r="CG55" s="1188"/>
      <c r="CH55" s="1188"/>
      <c r="CI55" s="1188"/>
      <c r="CJ55" s="1188"/>
      <c r="CK55" s="1188"/>
      <c r="CL55" s="1188"/>
      <c r="CM55" s="1188"/>
      <c r="CN55" s="1188">
        <v>0</v>
      </c>
      <c r="CO55" s="1188"/>
      <c r="CP55" s="1188"/>
      <c r="CQ55" s="1188"/>
      <c r="CR55" s="1188"/>
      <c r="CS55" s="1188"/>
      <c r="CT55" s="1188"/>
      <c r="CU55" s="1188"/>
      <c r="CV55" s="1188">
        <v>0</v>
      </c>
      <c r="CW55" s="1188"/>
      <c r="CX55" s="1188"/>
      <c r="CY55" s="1188"/>
      <c r="CZ55" s="1188"/>
      <c r="DA55" s="1188"/>
      <c r="DB55" s="1188"/>
      <c r="DC55" s="1188"/>
    </row>
    <row r="56" spans="1:109" ht="13.5" x14ac:dyDescent="0.15">
      <c r="A56" s="1217"/>
      <c r="B56" s="267"/>
      <c r="G56" s="1193"/>
      <c r="H56" s="1193"/>
      <c r="I56" s="1193"/>
      <c r="J56" s="1193"/>
      <c r="K56" s="1196"/>
      <c r="L56" s="1196"/>
      <c r="M56" s="1196"/>
      <c r="N56" s="1196"/>
      <c r="AN56" s="1190"/>
      <c r="AO56" s="1190"/>
      <c r="AP56" s="1190"/>
      <c r="AQ56" s="1190"/>
      <c r="AR56" s="1190"/>
      <c r="AS56" s="1190"/>
      <c r="AT56" s="1190"/>
      <c r="AU56" s="1190"/>
      <c r="AV56" s="1190"/>
      <c r="AW56" s="1190"/>
      <c r="AX56" s="1190"/>
      <c r="AY56" s="1190"/>
      <c r="AZ56" s="1190"/>
      <c r="BA56" s="1190"/>
      <c r="BB56" s="1189"/>
      <c r="BC56" s="1189"/>
      <c r="BD56" s="1189"/>
      <c r="BE56" s="1189"/>
      <c r="BF56" s="1189"/>
      <c r="BG56" s="1189"/>
      <c r="BH56" s="1189"/>
      <c r="BI56" s="1189"/>
      <c r="BJ56" s="1189"/>
      <c r="BK56" s="1189"/>
      <c r="BL56" s="1189"/>
      <c r="BM56" s="1189"/>
      <c r="BN56" s="1189"/>
      <c r="BO56" s="1189"/>
      <c r="BP56" s="1188"/>
      <c r="BQ56" s="1188"/>
      <c r="BR56" s="1188"/>
      <c r="BS56" s="1188"/>
      <c r="BT56" s="1188"/>
      <c r="BU56" s="1188"/>
      <c r="BV56" s="1188"/>
      <c r="BW56" s="1188"/>
      <c r="BX56" s="1188"/>
      <c r="BY56" s="1188"/>
      <c r="BZ56" s="1188"/>
      <c r="CA56" s="1188"/>
      <c r="CB56" s="1188"/>
      <c r="CC56" s="1188"/>
      <c r="CD56" s="1188"/>
      <c r="CE56" s="1188"/>
      <c r="CF56" s="1188"/>
      <c r="CG56" s="1188"/>
      <c r="CH56" s="1188"/>
      <c r="CI56" s="1188"/>
      <c r="CJ56" s="1188"/>
      <c r="CK56" s="1188"/>
      <c r="CL56" s="1188"/>
      <c r="CM56" s="1188"/>
      <c r="CN56" s="1188"/>
      <c r="CO56" s="1188"/>
      <c r="CP56" s="1188"/>
      <c r="CQ56" s="1188"/>
      <c r="CR56" s="1188"/>
      <c r="CS56" s="1188"/>
      <c r="CT56" s="1188"/>
      <c r="CU56" s="1188"/>
      <c r="CV56" s="1188"/>
      <c r="CW56" s="1188"/>
      <c r="CX56" s="1188"/>
      <c r="CY56" s="1188"/>
      <c r="CZ56" s="1188"/>
      <c r="DA56" s="1188"/>
      <c r="DB56" s="1188"/>
      <c r="DC56" s="1188"/>
    </row>
    <row r="57" spans="1:109" s="1217" customFormat="1" ht="13.5" x14ac:dyDescent="0.15">
      <c r="B57" s="1222"/>
      <c r="G57" s="1193"/>
      <c r="H57" s="1193"/>
      <c r="I57" s="1192"/>
      <c r="J57" s="1192"/>
      <c r="K57" s="1196"/>
      <c r="L57" s="1196"/>
      <c r="M57" s="1196"/>
      <c r="N57" s="1196"/>
      <c r="AM57" s="263"/>
      <c r="AN57" s="1190"/>
      <c r="AO57" s="1190"/>
      <c r="AP57" s="1190"/>
      <c r="AQ57" s="1190"/>
      <c r="AR57" s="1190"/>
      <c r="AS57" s="1190"/>
      <c r="AT57" s="1190"/>
      <c r="AU57" s="1190"/>
      <c r="AV57" s="1190"/>
      <c r="AW57" s="1190"/>
      <c r="AX57" s="1190"/>
      <c r="AY57" s="1190"/>
      <c r="AZ57" s="1190"/>
      <c r="BA57" s="1190"/>
      <c r="BB57" s="1189" t="s">
        <v>596</v>
      </c>
      <c r="BC57" s="1189"/>
      <c r="BD57" s="1189"/>
      <c r="BE57" s="1189"/>
      <c r="BF57" s="1189"/>
      <c r="BG57" s="1189"/>
      <c r="BH57" s="1189"/>
      <c r="BI57" s="1189"/>
      <c r="BJ57" s="1189"/>
      <c r="BK57" s="1189"/>
      <c r="BL57" s="1189"/>
      <c r="BM57" s="1189"/>
      <c r="BN57" s="1189"/>
      <c r="BO57" s="1189"/>
      <c r="BP57" s="1188">
        <v>56.3</v>
      </c>
      <c r="BQ57" s="1188"/>
      <c r="BR57" s="1188"/>
      <c r="BS57" s="1188"/>
      <c r="BT57" s="1188"/>
      <c r="BU57" s="1188"/>
      <c r="BV57" s="1188"/>
      <c r="BW57" s="1188"/>
      <c r="BX57" s="1188">
        <v>57.7</v>
      </c>
      <c r="BY57" s="1188"/>
      <c r="BZ57" s="1188"/>
      <c r="CA57" s="1188"/>
      <c r="CB57" s="1188"/>
      <c r="CC57" s="1188"/>
      <c r="CD57" s="1188"/>
      <c r="CE57" s="1188"/>
      <c r="CF57" s="1188">
        <v>58.9</v>
      </c>
      <c r="CG57" s="1188"/>
      <c r="CH57" s="1188"/>
      <c r="CI57" s="1188"/>
      <c r="CJ57" s="1188"/>
      <c r="CK57" s="1188"/>
      <c r="CL57" s="1188"/>
      <c r="CM57" s="1188"/>
      <c r="CN57" s="1188">
        <v>60</v>
      </c>
      <c r="CO57" s="1188"/>
      <c r="CP57" s="1188"/>
      <c r="CQ57" s="1188"/>
      <c r="CR57" s="1188"/>
      <c r="CS57" s="1188"/>
      <c r="CT57" s="1188"/>
      <c r="CU57" s="1188"/>
      <c r="CV57" s="1188">
        <v>60.9</v>
      </c>
      <c r="CW57" s="1188"/>
      <c r="CX57" s="1188"/>
      <c r="CY57" s="1188"/>
      <c r="CZ57" s="1188"/>
      <c r="DA57" s="1188"/>
      <c r="DB57" s="1188"/>
      <c r="DC57" s="1188"/>
      <c r="DD57" s="1227"/>
      <c r="DE57" s="1222"/>
    </row>
    <row r="58" spans="1:109" s="1217" customFormat="1" ht="13.5" x14ac:dyDescent="0.15">
      <c r="A58" s="263"/>
      <c r="B58" s="1222"/>
      <c r="G58" s="1193"/>
      <c r="H58" s="1193"/>
      <c r="I58" s="1192"/>
      <c r="J58" s="1192"/>
      <c r="K58" s="1196"/>
      <c r="L58" s="1196"/>
      <c r="M58" s="1196"/>
      <c r="N58" s="1196"/>
      <c r="AM58" s="263"/>
      <c r="AN58" s="1190"/>
      <c r="AO58" s="1190"/>
      <c r="AP58" s="1190"/>
      <c r="AQ58" s="1190"/>
      <c r="AR58" s="1190"/>
      <c r="AS58" s="1190"/>
      <c r="AT58" s="1190"/>
      <c r="AU58" s="1190"/>
      <c r="AV58" s="1190"/>
      <c r="AW58" s="1190"/>
      <c r="AX58" s="1190"/>
      <c r="AY58" s="1190"/>
      <c r="AZ58" s="1190"/>
      <c r="BA58" s="1190"/>
      <c r="BB58" s="1189"/>
      <c r="BC58" s="1189"/>
      <c r="BD58" s="1189"/>
      <c r="BE58" s="1189"/>
      <c r="BF58" s="1189"/>
      <c r="BG58" s="1189"/>
      <c r="BH58" s="1189"/>
      <c r="BI58" s="1189"/>
      <c r="BJ58" s="1189"/>
      <c r="BK58" s="1189"/>
      <c r="BL58" s="1189"/>
      <c r="BM58" s="1189"/>
      <c r="BN58" s="1189"/>
      <c r="BO58" s="1189"/>
      <c r="BP58" s="1188"/>
      <c r="BQ58" s="1188"/>
      <c r="BR58" s="1188"/>
      <c r="BS58" s="1188"/>
      <c r="BT58" s="1188"/>
      <c r="BU58" s="1188"/>
      <c r="BV58" s="1188"/>
      <c r="BW58" s="1188"/>
      <c r="BX58" s="1188"/>
      <c r="BY58" s="1188"/>
      <c r="BZ58" s="1188"/>
      <c r="CA58" s="1188"/>
      <c r="CB58" s="1188"/>
      <c r="CC58" s="1188"/>
      <c r="CD58" s="1188"/>
      <c r="CE58" s="1188"/>
      <c r="CF58" s="1188"/>
      <c r="CG58" s="1188"/>
      <c r="CH58" s="1188"/>
      <c r="CI58" s="1188"/>
      <c r="CJ58" s="1188"/>
      <c r="CK58" s="1188"/>
      <c r="CL58" s="1188"/>
      <c r="CM58" s="1188"/>
      <c r="CN58" s="1188"/>
      <c r="CO58" s="1188"/>
      <c r="CP58" s="1188"/>
      <c r="CQ58" s="1188"/>
      <c r="CR58" s="1188"/>
      <c r="CS58" s="1188"/>
      <c r="CT58" s="1188"/>
      <c r="CU58" s="1188"/>
      <c r="CV58" s="1188"/>
      <c r="CW58" s="1188"/>
      <c r="CX58" s="1188"/>
      <c r="CY58" s="1188"/>
      <c r="CZ58" s="1188"/>
      <c r="DA58" s="1188"/>
      <c r="DB58" s="1188"/>
      <c r="DC58" s="1188"/>
      <c r="DD58" s="1227"/>
      <c r="DE58" s="1222"/>
    </row>
    <row r="59" spans="1:109" s="1217" customFormat="1" ht="13.5" x14ac:dyDescent="0.15">
      <c r="A59" s="263"/>
      <c r="B59" s="1222"/>
      <c r="K59" s="1228"/>
      <c r="L59" s="1228"/>
      <c r="M59" s="1228"/>
      <c r="N59" s="1228"/>
      <c r="AQ59" s="1228"/>
      <c r="AR59" s="1228"/>
      <c r="AS59" s="1228"/>
      <c r="AT59" s="1228"/>
      <c r="BC59" s="1228"/>
      <c r="BD59" s="1228"/>
      <c r="BE59" s="1228"/>
      <c r="BF59" s="1228"/>
      <c r="BO59" s="1228"/>
      <c r="BP59" s="1228"/>
      <c r="BQ59" s="1228"/>
      <c r="BR59" s="1228"/>
      <c r="CA59" s="1228"/>
      <c r="CB59" s="1228"/>
      <c r="CC59" s="1228"/>
      <c r="CD59" s="1228"/>
      <c r="CM59" s="1228"/>
      <c r="CN59" s="1228"/>
      <c r="CO59" s="1228"/>
      <c r="CP59" s="1228"/>
      <c r="CY59" s="1228"/>
      <c r="CZ59" s="1228"/>
      <c r="DA59" s="1228"/>
      <c r="DB59" s="1228"/>
      <c r="DC59" s="1228"/>
      <c r="DD59" s="1227"/>
      <c r="DE59" s="1222"/>
    </row>
    <row r="60" spans="1:109" s="1217" customFormat="1" ht="13.5" x14ac:dyDescent="0.15">
      <c r="A60" s="263"/>
      <c r="B60" s="1222"/>
      <c r="K60" s="1228"/>
      <c r="L60" s="1228"/>
      <c r="M60" s="1228"/>
      <c r="N60" s="1228"/>
      <c r="AQ60" s="1228"/>
      <c r="AR60" s="1228"/>
      <c r="AS60" s="1228"/>
      <c r="AT60" s="1228"/>
      <c r="BC60" s="1228"/>
      <c r="BD60" s="1228"/>
      <c r="BE60" s="1228"/>
      <c r="BF60" s="1228"/>
      <c r="BO60" s="1228"/>
      <c r="BP60" s="1228"/>
      <c r="BQ60" s="1228"/>
      <c r="BR60" s="1228"/>
      <c r="CA60" s="1228"/>
      <c r="CB60" s="1228"/>
      <c r="CC60" s="1228"/>
      <c r="CD60" s="1228"/>
      <c r="CM60" s="1228"/>
      <c r="CN60" s="1228"/>
      <c r="CO60" s="1228"/>
      <c r="CP60" s="1228"/>
      <c r="CY60" s="1228"/>
      <c r="CZ60" s="1228"/>
      <c r="DA60" s="1228"/>
      <c r="DB60" s="1228"/>
      <c r="DC60" s="1228"/>
      <c r="DD60" s="1227"/>
      <c r="DE60" s="1222"/>
    </row>
    <row r="61" spans="1:109" s="1217" customFormat="1" ht="13.5" x14ac:dyDescent="0.15">
      <c r="A61" s="263"/>
      <c r="B61" s="1226"/>
      <c r="C61" s="1225"/>
      <c r="D61" s="1225"/>
      <c r="E61" s="1225"/>
      <c r="F61" s="1225"/>
      <c r="G61" s="1225"/>
      <c r="H61" s="1225"/>
      <c r="I61" s="1225"/>
      <c r="J61" s="1225"/>
      <c r="K61" s="1225"/>
      <c r="L61" s="1225"/>
      <c r="M61" s="1224"/>
      <c r="N61" s="1224"/>
      <c r="O61" s="1225"/>
      <c r="P61" s="1225"/>
      <c r="Q61" s="1225"/>
      <c r="R61" s="1225"/>
      <c r="S61" s="1225"/>
      <c r="T61" s="1225"/>
      <c r="U61" s="1225"/>
      <c r="V61" s="1225"/>
      <c r="W61" s="1225"/>
      <c r="X61" s="1225"/>
      <c r="Y61" s="1225"/>
      <c r="Z61" s="1225"/>
      <c r="AA61" s="1225"/>
      <c r="AB61" s="1225"/>
      <c r="AC61" s="1225"/>
      <c r="AD61" s="1225"/>
      <c r="AE61" s="1225"/>
      <c r="AF61" s="1225"/>
      <c r="AG61" s="1225"/>
      <c r="AH61" s="1225"/>
      <c r="AI61" s="1225"/>
      <c r="AJ61" s="1225"/>
      <c r="AK61" s="1225"/>
      <c r="AL61" s="1225"/>
      <c r="AM61" s="1225"/>
      <c r="AN61" s="1225"/>
      <c r="AO61" s="1225"/>
      <c r="AP61" s="1225"/>
      <c r="AQ61" s="1225"/>
      <c r="AR61" s="1225"/>
      <c r="AS61" s="1224"/>
      <c r="AT61" s="1224"/>
      <c r="AU61" s="1225"/>
      <c r="AV61" s="1225"/>
      <c r="AW61" s="1225"/>
      <c r="AX61" s="1225"/>
      <c r="AY61" s="1225"/>
      <c r="AZ61" s="1225"/>
      <c r="BA61" s="1225"/>
      <c r="BB61" s="1225"/>
      <c r="BC61" s="1225"/>
      <c r="BD61" s="1225"/>
      <c r="BE61" s="1224"/>
      <c r="BF61" s="1224"/>
      <c r="BG61" s="1225"/>
      <c r="BH61" s="1225"/>
      <c r="BI61" s="1225"/>
      <c r="BJ61" s="1225"/>
      <c r="BK61" s="1225"/>
      <c r="BL61" s="1225"/>
      <c r="BM61" s="1225"/>
      <c r="BN61" s="1225"/>
      <c r="BO61" s="1225"/>
      <c r="BP61" s="1225"/>
      <c r="BQ61" s="1224"/>
      <c r="BR61" s="1224"/>
      <c r="BS61" s="1225"/>
      <c r="BT61" s="1225"/>
      <c r="BU61" s="1225"/>
      <c r="BV61" s="1225"/>
      <c r="BW61" s="1225"/>
      <c r="BX61" s="1225"/>
      <c r="BY61" s="1225"/>
      <c r="BZ61" s="1225"/>
      <c r="CA61" s="1225"/>
      <c r="CB61" s="1225"/>
      <c r="CC61" s="1224"/>
      <c r="CD61" s="1224"/>
      <c r="CE61" s="1225"/>
      <c r="CF61" s="1225"/>
      <c r="CG61" s="1225"/>
      <c r="CH61" s="1225"/>
      <c r="CI61" s="1225"/>
      <c r="CJ61" s="1225"/>
      <c r="CK61" s="1225"/>
      <c r="CL61" s="1225"/>
      <c r="CM61" s="1225"/>
      <c r="CN61" s="1225"/>
      <c r="CO61" s="1224"/>
      <c r="CP61" s="1224"/>
      <c r="CQ61" s="1225"/>
      <c r="CR61" s="1225"/>
      <c r="CS61" s="1225"/>
      <c r="CT61" s="1225"/>
      <c r="CU61" s="1225"/>
      <c r="CV61" s="1225"/>
      <c r="CW61" s="1225"/>
      <c r="CX61" s="1225"/>
      <c r="CY61" s="1225"/>
      <c r="CZ61" s="1225"/>
      <c r="DA61" s="1224"/>
      <c r="DB61" s="1224"/>
      <c r="DC61" s="1224"/>
      <c r="DD61" s="1223"/>
      <c r="DE61" s="1222"/>
    </row>
    <row r="62" spans="1:109" ht="13.5"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263"/>
    </row>
    <row r="63" spans="1:109" ht="17.25" x14ac:dyDescent="0.15">
      <c r="B63" s="320" t="s">
        <v>595</v>
      </c>
    </row>
    <row r="64" spans="1:109" ht="13.5" x14ac:dyDescent="0.15">
      <c r="B64" s="267"/>
      <c r="G64" s="1218"/>
      <c r="I64" s="1220"/>
      <c r="J64" s="1220"/>
      <c r="K64" s="1220"/>
      <c r="L64" s="1220"/>
      <c r="M64" s="1220"/>
      <c r="N64" s="1219"/>
      <c r="AM64" s="1218"/>
      <c r="AN64" s="1218" t="s">
        <v>594</v>
      </c>
      <c r="AP64" s="1217"/>
      <c r="AQ64" s="1217"/>
      <c r="AR64" s="1217"/>
      <c r="AY64" s="1218"/>
      <c r="BA64" s="1217"/>
      <c r="BB64" s="1217"/>
      <c r="BC64" s="1217"/>
      <c r="BK64" s="1218"/>
      <c r="BM64" s="1217"/>
      <c r="BN64" s="1217"/>
      <c r="BO64" s="1217"/>
      <c r="BW64" s="1218"/>
      <c r="BY64" s="1217"/>
      <c r="BZ64" s="1217"/>
      <c r="CA64" s="1217"/>
      <c r="CI64" s="1218"/>
      <c r="CK64" s="1217"/>
      <c r="CL64" s="1217"/>
      <c r="CM64" s="1217"/>
      <c r="CU64" s="1218"/>
      <c r="CW64" s="1217"/>
      <c r="CX64" s="1217"/>
      <c r="CY64" s="1217"/>
    </row>
    <row r="65" spans="2:107" ht="13.5" x14ac:dyDescent="0.15">
      <c r="B65" s="267"/>
      <c r="AN65" s="1216" t="s">
        <v>593</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4"/>
    </row>
    <row r="66" spans="2:107" ht="13.5" x14ac:dyDescent="0.15">
      <c r="B66" s="267"/>
      <c r="AN66" s="1213"/>
      <c r="AO66" s="1212"/>
      <c r="AP66" s="1212"/>
      <c r="AQ66" s="1212"/>
      <c r="AR66" s="1212"/>
      <c r="AS66" s="1212"/>
      <c r="AT66" s="1212"/>
      <c r="AU66" s="1212"/>
      <c r="AV66" s="1212"/>
      <c r="AW66" s="1212"/>
      <c r="AX66" s="1212"/>
      <c r="AY66" s="1212"/>
      <c r="AZ66" s="1212"/>
      <c r="BA66" s="1212"/>
      <c r="BB66" s="1212"/>
      <c r="BC66" s="1212"/>
      <c r="BD66" s="1212"/>
      <c r="BE66" s="1212"/>
      <c r="BF66" s="1212"/>
      <c r="BG66" s="1212"/>
      <c r="BH66" s="1212"/>
      <c r="BI66" s="1212"/>
      <c r="BJ66" s="1212"/>
      <c r="BK66" s="1212"/>
      <c r="BL66" s="1212"/>
      <c r="BM66" s="1212"/>
      <c r="BN66" s="1212"/>
      <c r="BO66" s="1212"/>
      <c r="BP66" s="1212"/>
      <c r="BQ66" s="1212"/>
      <c r="BR66" s="1212"/>
      <c r="BS66" s="1212"/>
      <c r="BT66" s="1212"/>
      <c r="BU66" s="1212"/>
      <c r="BV66" s="1212"/>
      <c r="BW66" s="1212"/>
      <c r="BX66" s="1212"/>
      <c r="BY66" s="1212"/>
      <c r="BZ66" s="1212"/>
      <c r="CA66" s="1212"/>
      <c r="CB66" s="1212"/>
      <c r="CC66" s="1212"/>
      <c r="CD66" s="1212"/>
      <c r="CE66" s="1212"/>
      <c r="CF66" s="1212"/>
      <c r="CG66" s="1212"/>
      <c r="CH66" s="1212"/>
      <c r="CI66" s="1212"/>
      <c r="CJ66" s="1212"/>
      <c r="CK66" s="1212"/>
      <c r="CL66" s="1212"/>
      <c r="CM66" s="1212"/>
      <c r="CN66" s="1212"/>
      <c r="CO66" s="1212"/>
      <c r="CP66" s="1212"/>
      <c r="CQ66" s="1212"/>
      <c r="CR66" s="1212"/>
      <c r="CS66" s="1212"/>
      <c r="CT66" s="1212"/>
      <c r="CU66" s="1212"/>
      <c r="CV66" s="1212"/>
      <c r="CW66" s="1212"/>
      <c r="CX66" s="1212"/>
      <c r="CY66" s="1212"/>
      <c r="CZ66" s="1212"/>
      <c r="DA66" s="1212"/>
      <c r="DB66" s="1212"/>
      <c r="DC66" s="1211"/>
    </row>
    <row r="67" spans="2:107" ht="13.5" x14ac:dyDescent="0.15">
      <c r="B67" s="267"/>
      <c r="AN67" s="1213"/>
      <c r="AO67" s="1212"/>
      <c r="AP67" s="1212"/>
      <c r="AQ67" s="1212"/>
      <c r="AR67" s="1212"/>
      <c r="AS67" s="1212"/>
      <c r="AT67" s="1212"/>
      <c r="AU67" s="1212"/>
      <c r="AV67" s="1212"/>
      <c r="AW67" s="1212"/>
      <c r="AX67" s="1212"/>
      <c r="AY67" s="1212"/>
      <c r="AZ67" s="1212"/>
      <c r="BA67" s="1212"/>
      <c r="BB67" s="1212"/>
      <c r="BC67" s="1212"/>
      <c r="BD67" s="1212"/>
      <c r="BE67" s="1212"/>
      <c r="BF67" s="1212"/>
      <c r="BG67" s="1212"/>
      <c r="BH67" s="1212"/>
      <c r="BI67" s="1212"/>
      <c r="BJ67" s="1212"/>
      <c r="BK67" s="1212"/>
      <c r="BL67" s="1212"/>
      <c r="BM67" s="1212"/>
      <c r="BN67" s="1212"/>
      <c r="BO67" s="1212"/>
      <c r="BP67" s="1212"/>
      <c r="BQ67" s="1212"/>
      <c r="BR67" s="1212"/>
      <c r="BS67" s="1212"/>
      <c r="BT67" s="1212"/>
      <c r="BU67" s="1212"/>
      <c r="BV67" s="1212"/>
      <c r="BW67" s="1212"/>
      <c r="BX67" s="1212"/>
      <c r="BY67" s="1212"/>
      <c r="BZ67" s="1212"/>
      <c r="CA67" s="1212"/>
      <c r="CB67" s="1212"/>
      <c r="CC67" s="1212"/>
      <c r="CD67" s="1212"/>
      <c r="CE67" s="1212"/>
      <c r="CF67" s="1212"/>
      <c r="CG67" s="1212"/>
      <c r="CH67" s="1212"/>
      <c r="CI67" s="1212"/>
      <c r="CJ67" s="1212"/>
      <c r="CK67" s="1212"/>
      <c r="CL67" s="1212"/>
      <c r="CM67" s="1212"/>
      <c r="CN67" s="1212"/>
      <c r="CO67" s="1212"/>
      <c r="CP67" s="1212"/>
      <c r="CQ67" s="1212"/>
      <c r="CR67" s="1212"/>
      <c r="CS67" s="1212"/>
      <c r="CT67" s="1212"/>
      <c r="CU67" s="1212"/>
      <c r="CV67" s="1212"/>
      <c r="CW67" s="1212"/>
      <c r="CX67" s="1212"/>
      <c r="CY67" s="1212"/>
      <c r="CZ67" s="1212"/>
      <c r="DA67" s="1212"/>
      <c r="DB67" s="1212"/>
      <c r="DC67" s="1211"/>
    </row>
    <row r="68" spans="2:107" ht="13.5" x14ac:dyDescent="0.15">
      <c r="B68" s="267"/>
      <c r="AN68" s="1213"/>
      <c r="AO68" s="1212"/>
      <c r="AP68" s="1212"/>
      <c r="AQ68" s="1212"/>
      <c r="AR68" s="1212"/>
      <c r="AS68" s="1212"/>
      <c r="AT68" s="1212"/>
      <c r="AU68" s="1212"/>
      <c r="AV68" s="1212"/>
      <c r="AW68" s="1212"/>
      <c r="AX68" s="1212"/>
      <c r="AY68" s="1212"/>
      <c r="AZ68" s="1212"/>
      <c r="BA68" s="1212"/>
      <c r="BB68" s="1212"/>
      <c r="BC68" s="1212"/>
      <c r="BD68" s="1212"/>
      <c r="BE68" s="1212"/>
      <c r="BF68" s="1212"/>
      <c r="BG68" s="1212"/>
      <c r="BH68" s="1212"/>
      <c r="BI68" s="1212"/>
      <c r="BJ68" s="1212"/>
      <c r="BK68" s="1212"/>
      <c r="BL68" s="1212"/>
      <c r="BM68" s="1212"/>
      <c r="BN68" s="1212"/>
      <c r="BO68" s="1212"/>
      <c r="BP68" s="1212"/>
      <c r="BQ68" s="1212"/>
      <c r="BR68" s="1212"/>
      <c r="BS68" s="1212"/>
      <c r="BT68" s="1212"/>
      <c r="BU68" s="1212"/>
      <c r="BV68" s="1212"/>
      <c r="BW68" s="1212"/>
      <c r="BX68" s="1212"/>
      <c r="BY68" s="1212"/>
      <c r="BZ68" s="1212"/>
      <c r="CA68" s="1212"/>
      <c r="CB68" s="1212"/>
      <c r="CC68" s="1212"/>
      <c r="CD68" s="1212"/>
      <c r="CE68" s="1212"/>
      <c r="CF68" s="1212"/>
      <c r="CG68" s="1212"/>
      <c r="CH68" s="1212"/>
      <c r="CI68" s="1212"/>
      <c r="CJ68" s="1212"/>
      <c r="CK68" s="1212"/>
      <c r="CL68" s="1212"/>
      <c r="CM68" s="1212"/>
      <c r="CN68" s="1212"/>
      <c r="CO68" s="1212"/>
      <c r="CP68" s="1212"/>
      <c r="CQ68" s="1212"/>
      <c r="CR68" s="1212"/>
      <c r="CS68" s="1212"/>
      <c r="CT68" s="1212"/>
      <c r="CU68" s="1212"/>
      <c r="CV68" s="1212"/>
      <c r="CW68" s="1212"/>
      <c r="CX68" s="1212"/>
      <c r="CY68" s="1212"/>
      <c r="CZ68" s="1212"/>
      <c r="DA68" s="1212"/>
      <c r="DB68" s="1212"/>
      <c r="DC68" s="1211"/>
    </row>
    <row r="69" spans="2:107" ht="13.5" x14ac:dyDescent="0.15">
      <c r="B69" s="267"/>
      <c r="AN69" s="1210"/>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08"/>
    </row>
    <row r="70" spans="2:107" ht="13.5" x14ac:dyDescent="0.15">
      <c r="B70" s="267"/>
      <c r="H70" s="1207"/>
      <c r="I70" s="1207"/>
      <c r="J70" s="1205"/>
      <c r="K70" s="1205"/>
      <c r="L70" s="1204"/>
      <c r="M70" s="1205"/>
      <c r="N70" s="1204"/>
      <c r="AN70" s="1195"/>
      <c r="AO70" s="1195"/>
      <c r="AP70" s="1195"/>
      <c r="AZ70" s="1195"/>
      <c r="BA70" s="1195"/>
      <c r="BB70" s="1195"/>
      <c r="BL70" s="1195"/>
      <c r="BM70" s="1195"/>
      <c r="BN70" s="1195"/>
      <c r="BX70" s="1195"/>
      <c r="BY70" s="1195"/>
      <c r="BZ70" s="1195"/>
      <c r="CJ70" s="1195"/>
      <c r="CK70" s="1195"/>
      <c r="CL70" s="1195"/>
      <c r="CV70" s="1195"/>
      <c r="CW70" s="1195"/>
      <c r="CX70" s="1195"/>
    </row>
    <row r="71" spans="2:107" ht="13.5" x14ac:dyDescent="0.15">
      <c r="B71" s="267"/>
      <c r="G71" s="1203"/>
      <c r="I71" s="1206"/>
      <c r="J71" s="1205"/>
      <c r="K71" s="1205"/>
      <c r="L71" s="1204"/>
      <c r="M71" s="1205"/>
      <c r="N71" s="1204"/>
      <c r="AM71" s="1203"/>
      <c r="AN71" s="263" t="s">
        <v>592</v>
      </c>
    </row>
    <row r="72" spans="2:107" ht="13.5" x14ac:dyDescent="0.15">
      <c r="B72" s="267"/>
      <c r="G72" s="1193"/>
      <c r="H72" s="1193"/>
      <c r="I72" s="1193"/>
      <c r="J72" s="1193"/>
      <c r="K72" s="1202"/>
      <c r="L72" s="1202"/>
      <c r="M72" s="1201"/>
      <c r="N72" s="1201"/>
      <c r="AN72" s="1200"/>
      <c r="AO72" s="1199"/>
      <c r="AP72" s="1199"/>
      <c r="AQ72" s="1199"/>
      <c r="AR72" s="1199"/>
      <c r="AS72" s="1199"/>
      <c r="AT72" s="1199"/>
      <c r="AU72" s="1199"/>
      <c r="AV72" s="1199"/>
      <c r="AW72" s="1199"/>
      <c r="AX72" s="1199"/>
      <c r="AY72" s="1199"/>
      <c r="AZ72" s="1199"/>
      <c r="BA72" s="1199"/>
      <c r="BB72" s="1199"/>
      <c r="BC72" s="1199"/>
      <c r="BD72" s="1199"/>
      <c r="BE72" s="1199"/>
      <c r="BF72" s="1199"/>
      <c r="BG72" s="1199"/>
      <c r="BH72" s="1199"/>
      <c r="BI72" s="1199"/>
      <c r="BJ72" s="1199"/>
      <c r="BK72" s="1199"/>
      <c r="BL72" s="1199"/>
      <c r="BM72" s="1199"/>
      <c r="BN72" s="1199"/>
      <c r="BO72" s="1198"/>
      <c r="BP72" s="1190" t="s">
        <v>559</v>
      </c>
      <c r="BQ72" s="1190"/>
      <c r="BR72" s="1190"/>
      <c r="BS72" s="1190"/>
      <c r="BT72" s="1190"/>
      <c r="BU72" s="1190"/>
      <c r="BV72" s="1190"/>
      <c r="BW72" s="1190"/>
      <c r="BX72" s="1190" t="s">
        <v>560</v>
      </c>
      <c r="BY72" s="1190"/>
      <c r="BZ72" s="1190"/>
      <c r="CA72" s="1190"/>
      <c r="CB72" s="1190"/>
      <c r="CC72" s="1190"/>
      <c r="CD72" s="1190"/>
      <c r="CE72" s="1190"/>
      <c r="CF72" s="1190" t="s">
        <v>561</v>
      </c>
      <c r="CG72" s="1190"/>
      <c r="CH72" s="1190"/>
      <c r="CI72" s="1190"/>
      <c r="CJ72" s="1190"/>
      <c r="CK72" s="1190"/>
      <c r="CL72" s="1190"/>
      <c r="CM72" s="1190"/>
      <c r="CN72" s="1190" t="s">
        <v>562</v>
      </c>
      <c r="CO72" s="1190"/>
      <c r="CP72" s="1190"/>
      <c r="CQ72" s="1190"/>
      <c r="CR72" s="1190"/>
      <c r="CS72" s="1190"/>
      <c r="CT72" s="1190"/>
      <c r="CU72" s="1190"/>
      <c r="CV72" s="1190" t="s">
        <v>563</v>
      </c>
      <c r="CW72" s="1190"/>
      <c r="CX72" s="1190"/>
      <c r="CY72" s="1190"/>
      <c r="CZ72" s="1190"/>
      <c r="DA72" s="1190"/>
      <c r="DB72" s="1190"/>
      <c r="DC72" s="1190"/>
    </row>
    <row r="73" spans="2:107" ht="13.5" x14ac:dyDescent="0.15">
      <c r="B73" s="267"/>
      <c r="G73" s="1197"/>
      <c r="H73" s="1197"/>
      <c r="I73" s="1197"/>
      <c r="J73" s="1197"/>
      <c r="K73" s="1194"/>
      <c r="L73" s="1194"/>
      <c r="M73" s="1194"/>
      <c r="N73" s="1194"/>
      <c r="AM73" s="1195"/>
      <c r="AN73" s="1189" t="s">
        <v>591</v>
      </c>
      <c r="AO73" s="1189"/>
      <c r="AP73" s="1189"/>
      <c r="AQ73" s="1189"/>
      <c r="AR73" s="1189"/>
      <c r="AS73" s="1189"/>
      <c r="AT73" s="1189"/>
      <c r="AU73" s="1189"/>
      <c r="AV73" s="1189"/>
      <c r="AW73" s="1189"/>
      <c r="AX73" s="1189"/>
      <c r="AY73" s="1189"/>
      <c r="AZ73" s="1189"/>
      <c r="BA73" s="1189"/>
      <c r="BB73" s="1189" t="s">
        <v>589</v>
      </c>
      <c r="BC73" s="1189"/>
      <c r="BD73" s="1189"/>
      <c r="BE73" s="1189"/>
      <c r="BF73" s="1189"/>
      <c r="BG73" s="1189"/>
      <c r="BH73" s="1189"/>
      <c r="BI73" s="1189"/>
      <c r="BJ73" s="1189"/>
      <c r="BK73" s="1189"/>
      <c r="BL73" s="1189"/>
      <c r="BM73" s="1189"/>
      <c r="BN73" s="1189"/>
      <c r="BO73" s="1189"/>
      <c r="BP73" s="1188"/>
      <c r="BQ73" s="1188"/>
      <c r="BR73" s="1188"/>
      <c r="BS73" s="1188"/>
      <c r="BT73" s="1188"/>
      <c r="BU73" s="1188"/>
      <c r="BV73" s="1188"/>
      <c r="BW73" s="1188"/>
      <c r="BX73" s="1188"/>
      <c r="BY73" s="1188"/>
      <c r="BZ73" s="1188"/>
      <c r="CA73" s="1188"/>
      <c r="CB73" s="1188"/>
      <c r="CC73" s="1188"/>
      <c r="CD73" s="1188"/>
      <c r="CE73" s="1188"/>
      <c r="CF73" s="1188"/>
      <c r="CG73" s="1188"/>
      <c r="CH73" s="1188"/>
      <c r="CI73" s="1188"/>
      <c r="CJ73" s="1188"/>
      <c r="CK73" s="1188"/>
      <c r="CL73" s="1188"/>
      <c r="CM73" s="1188"/>
      <c r="CN73" s="1188"/>
      <c r="CO73" s="1188"/>
      <c r="CP73" s="1188"/>
      <c r="CQ73" s="1188"/>
      <c r="CR73" s="1188"/>
      <c r="CS73" s="1188"/>
      <c r="CT73" s="1188"/>
      <c r="CU73" s="1188"/>
      <c r="CV73" s="1188"/>
      <c r="CW73" s="1188"/>
      <c r="CX73" s="1188"/>
      <c r="CY73" s="1188"/>
      <c r="CZ73" s="1188"/>
      <c r="DA73" s="1188"/>
      <c r="DB73" s="1188"/>
      <c r="DC73" s="1188"/>
    </row>
    <row r="74" spans="2:107" ht="13.5" x14ac:dyDescent="0.15">
      <c r="B74" s="267"/>
      <c r="G74" s="1197"/>
      <c r="H74" s="1197"/>
      <c r="I74" s="1197"/>
      <c r="J74" s="1197"/>
      <c r="K74" s="1194"/>
      <c r="L74" s="1194"/>
      <c r="M74" s="1194"/>
      <c r="N74" s="1194"/>
      <c r="AM74" s="1195"/>
      <c r="AN74" s="1189"/>
      <c r="AO74" s="1189"/>
      <c r="AP74" s="1189"/>
      <c r="AQ74" s="1189"/>
      <c r="AR74" s="1189"/>
      <c r="AS74" s="1189"/>
      <c r="AT74" s="1189"/>
      <c r="AU74" s="1189"/>
      <c r="AV74" s="1189"/>
      <c r="AW74" s="1189"/>
      <c r="AX74" s="1189"/>
      <c r="AY74" s="1189"/>
      <c r="AZ74" s="1189"/>
      <c r="BA74" s="1189"/>
      <c r="BB74" s="1189"/>
      <c r="BC74" s="1189"/>
      <c r="BD74" s="1189"/>
      <c r="BE74" s="1189"/>
      <c r="BF74" s="1189"/>
      <c r="BG74" s="1189"/>
      <c r="BH74" s="1189"/>
      <c r="BI74" s="1189"/>
      <c r="BJ74" s="1189"/>
      <c r="BK74" s="1189"/>
      <c r="BL74" s="1189"/>
      <c r="BM74" s="1189"/>
      <c r="BN74" s="1189"/>
      <c r="BO74" s="1189"/>
      <c r="BP74" s="1188"/>
      <c r="BQ74" s="1188"/>
      <c r="BR74" s="1188"/>
      <c r="BS74" s="1188"/>
      <c r="BT74" s="1188"/>
      <c r="BU74" s="1188"/>
      <c r="BV74" s="1188"/>
      <c r="BW74" s="1188"/>
      <c r="BX74" s="1188"/>
      <c r="BY74" s="1188"/>
      <c r="BZ74" s="1188"/>
      <c r="CA74" s="1188"/>
      <c r="CB74" s="1188"/>
      <c r="CC74" s="1188"/>
      <c r="CD74" s="1188"/>
      <c r="CE74" s="1188"/>
      <c r="CF74" s="1188"/>
      <c r="CG74" s="1188"/>
      <c r="CH74" s="1188"/>
      <c r="CI74" s="1188"/>
      <c r="CJ74" s="1188"/>
      <c r="CK74" s="1188"/>
      <c r="CL74" s="1188"/>
      <c r="CM74" s="1188"/>
      <c r="CN74" s="1188"/>
      <c r="CO74" s="1188"/>
      <c r="CP74" s="1188"/>
      <c r="CQ74" s="1188"/>
      <c r="CR74" s="1188"/>
      <c r="CS74" s="1188"/>
      <c r="CT74" s="1188"/>
      <c r="CU74" s="1188"/>
      <c r="CV74" s="1188"/>
      <c r="CW74" s="1188"/>
      <c r="CX74" s="1188"/>
      <c r="CY74" s="1188"/>
      <c r="CZ74" s="1188"/>
      <c r="DA74" s="1188"/>
      <c r="DB74" s="1188"/>
      <c r="DC74" s="1188"/>
    </row>
    <row r="75" spans="2:107" ht="13.5" x14ac:dyDescent="0.15">
      <c r="B75" s="267"/>
      <c r="G75" s="1197"/>
      <c r="H75" s="1197"/>
      <c r="I75" s="1193"/>
      <c r="J75" s="1193"/>
      <c r="K75" s="1196"/>
      <c r="L75" s="1196"/>
      <c r="M75" s="1196"/>
      <c r="N75" s="1196"/>
      <c r="AM75" s="1195"/>
      <c r="AN75" s="1189"/>
      <c r="AO75" s="1189"/>
      <c r="AP75" s="1189"/>
      <c r="AQ75" s="1189"/>
      <c r="AR75" s="1189"/>
      <c r="AS75" s="1189"/>
      <c r="AT75" s="1189"/>
      <c r="AU75" s="1189"/>
      <c r="AV75" s="1189"/>
      <c r="AW75" s="1189"/>
      <c r="AX75" s="1189"/>
      <c r="AY75" s="1189"/>
      <c r="AZ75" s="1189"/>
      <c r="BA75" s="1189"/>
      <c r="BB75" s="1189" t="s">
        <v>588</v>
      </c>
      <c r="BC75" s="1189"/>
      <c r="BD75" s="1189"/>
      <c r="BE75" s="1189"/>
      <c r="BF75" s="1189"/>
      <c r="BG75" s="1189"/>
      <c r="BH75" s="1189"/>
      <c r="BI75" s="1189"/>
      <c r="BJ75" s="1189"/>
      <c r="BK75" s="1189"/>
      <c r="BL75" s="1189"/>
      <c r="BM75" s="1189"/>
      <c r="BN75" s="1189"/>
      <c r="BO75" s="1189"/>
      <c r="BP75" s="1188">
        <v>7.6</v>
      </c>
      <c r="BQ75" s="1188"/>
      <c r="BR75" s="1188"/>
      <c r="BS75" s="1188"/>
      <c r="BT75" s="1188"/>
      <c r="BU75" s="1188"/>
      <c r="BV75" s="1188"/>
      <c r="BW75" s="1188"/>
      <c r="BX75" s="1188">
        <v>9.9</v>
      </c>
      <c r="BY75" s="1188"/>
      <c r="BZ75" s="1188"/>
      <c r="CA75" s="1188"/>
      <c r="CB75" s="1188"/>
      <c r="CC75" s="1188"/>
      <c r="CD75" s="1188"/>
      <c r="CE75" s="1188"/>
      <c r="CF75" s="1188">
        <v>11.2</v>
      </c>
      <c r="CG75" s="1188"/>
      <c r="CH75" s="1188"/>
      <c r="CI75" s="1188"/>
      <c r="CJ75" s="1188"/>
      <c r="CK75" s="1188"/>
      <c r="CL75" s="1188"/>
      <c r="CM75" s="1188"/>
      <c r="CN75" s="1188">
        <v>11.4</v>
      </c>
      <c r="CO75" s="1188"/>
      <c r="CP75" s="1188"/>
      <c r="CQ75" s="1188"/>
      <c r="CR75" s="1188"/>
      <c r="CS75" s="1188"/>
      <c r="CT75" s="1188"/>
      <c r="CU75" s="1188"/>
      <c r="CV75" s="1188">
        <v>9.6999999999999993</v>
      </c>
      <c r="CW75" s="1188"/>
      <c r="CX75" s="1188"/>
      <c r="CY75" s="1188"/>
      <c r="CZ75" s="1188"/>
      <c r="DA75" s="1188"/>
      <c r="DB75" s="1188"/>
      <c r="DC75" s="1188"/>
    </row>
    <row r="76" spans="2:107" ht="13.5" x14ac:dyDescent="0.15">
      <c r="B76" s="267"/>
      <c r="G76" s="1197"/>
      <c r="H76" s="1197"/>
      <c r="I76" s="1193"/>
      <c r="J76" s="1193"/>
      <c r="K76" s="1196"/>
      <c r="L76" s="1196"/>
      <c r="M76" s="1196"/>
      <c r="N76" s="1196"/>
      <c r="AM76" s="1195"/>
      <c r="AN76" s="1189"/>
      <c r="AO76" s="1189"/>
      <c r="AP76" s="1189"/>
      <c r="AQ76" s="1189"/>
      <c r="AR76" s="1189"/>
      <c r="AS76" s="1189"/>
      <c r="AT76" s="1189"/>
      <c r="AU76" s="1189"/>
      <c r="AV76" s="1189"/>
      <c r="AW76" s="1189"/>
      <c r="AX76" s="1189"/>
      <c r="AY76" s="1189"/>
      <c r="AZ76" s="1189"/>
      <c r="BA76" s="1189"/>
      <c r="BB76" s="1189"/>
      <c r="BC76" s="1189"/>
      <c r="BD76" s="1189"/>
      <c r="BE76" s="1189"/>
      <c r="BF76" s="1189"/>
      <c r="BG76" s="1189"/>
      <c r="BH76" s="1189"/>
      <c r="BI76" s="1189"/>
      <c r="BJ76" s="1189"/>
      <c r="BK76" s="1189"/>
      <c r="BL76" s="1189"/>
      <c r="BM76" s="1189"/>
      <c r="BN76" s="1189"/>
      <c r="BO76" s="1189"/>
      <c r="BP76" s="1188"/>
      <c r="BQ76" s="1188"/>
      <c r="BR76" s="1188"/>
      <c r="BS76" s="1188"/>
      <c r="BT76" s="1188"/>
      <c r="BU76" s="1188"/>
      <c r="BV76" s="1188"/>
      <c r="BW76" s="1188"/>
      <c r="BX76" s="1188"/>
      <c r="BY76" s="1188"/>
      <c r="BZ76" s="1188"/>
      <c r="CA76" s="1188"/>
      <c r="CB76" s="1188"/>
      <c r="CC76" s="1188"/>
      <c r="CD76" s="1188"/>
      <c r="CE76" s="1188"/>
      <c r="CF76" s="1188"/>
      <c r="CG76" s="1188"/>
      <c r="CH76" s="1188"/>
      <c r="CI76" s="1188"/>
      <c r="CJ76" s="1188"/>
      <c r="CK76" s="1188"/>
      <c r="CL76" s="1188"/>
      <c r="CM76" s="1188"/>
      <c r="CN76" s="1188"/>
      <c r="CO76" s="1188"/>
      <c r="CP76" s="1188"/>
      <c r="CQ76" s="1188"/>
      <c r="CR76" s="1188"/>
      <c r="CS76" s="1188"/>
      <c r="CT76" s="1188"/>
      <c r="CU76" s="1188"/>
      <c r="CV76" s="1188"/>
      <c r="CW76" s="1188"/>
      <c r="CX76" s="1188"/>
      <c r="CY76" s="1188"/>
      <c r="CZ76" s="1188"/>
      <c r="DA76" s="1188"/>
      <c r="DB76" s="1188"/>
      <c r="DC76" s="1188"/>
    </row>
    <row r="77" spans="2:107" ht="13.5" x14ac:dyDescent="0.15">
      <c r="B77" s="267"/>
      <c r="G77" s="1193"/>
      <c r="H77" s="1193"/>
      <c r="I77" s="1193"/>
      <c r="J77" s="1193"/>
      <c r="K77" s="1194"/>
      <c r="L77" s="1194"/>
      <c r="M77" s="1194"/>
      <c r="N77" s="1194"/>
      <c r="AN77" s="1190" t="s">
        <v>590</v>
      </c>
      <c r="AO77" s="1190"/>
      <c r="AP77" s="1190"/>
      <c r="AQ77" s="1190"/>
      <c r="AR77" s="1190"/>
      <c r="AS77" s="1190"/>
      <c r="AT77" s="1190"/>
      <c r="AU77" s="1190"/>
      <c r="AV77" s="1190"/>
      <c r="AW77" s="1190"/>
      <c r="AX77" s="1190"/>
      <c r="AY77" s="1190"/>
      <c r="AZ77" s="1190"/>
      <c r="BA77" s="1190"/>
      <c r="BB77" s="1189" t="s">
        <v>589</v>
      </c>
      <c r="BC77" s="1189"/>
      <c r="BD77" s="1189"/>
      <c r="BE77" s="1189"/>
      <c r="BF77" s="1189"/>
      <c r="BG77" s="1189"/>
      <c r="BH77" s="1189"/>
      <c r="BI77" s="1189"/>
      <c r="BJ77" s="1189"/>
      <c r="BK77" s="1189"/>
      <c r="BL77" s="1189"/>
      <c r="BM77" s="1189"/>
      <c r="BN77" s="1189"/>
      <c r="BO77" s="1189"/>
      <c r="BP77" s="1188">
        <v>0</v>
      </c>
      <c r="BQ77" s="1188"/>
      <c r="BR77" s="1188"/>
      <c r="BS77" s="1188"/>
      <c r="BT77" s="1188"/>
      <c r="BU77" s="1188"/>
      <c r="BV77" s="1188"/>
      <c r="BW77" s="1188"/>
      <c r="BX77" s="1188">
        <v>0</v>
      </c>
      <c r="BY77" s="1188"/>
      <c r="BZ77" s="1188"/>
      <c r="CA77" s="1188"/>
      <c r="CB77" s="1188"/>
      <c r="CC77" s="1188"/>
      <c r="CD77" s="1188"/>
      <c r="CE77" s="1188"/>
      <c r="CF77" s="1188">
        <v>0</v>
      </c>
      <c r="CG77" s="1188"/>
      <c r="CH77" s="1188"/>
      <c r="CI77" s="1188"/>
      <c r="CJ77" s="1188"/>
      <c r="CK77" s="1188"/>
      <c r="CL77" s="1188"/>
      <c r="CM77" s="1188"/>
      <c r="CN77" s="1188">
        <v>0</v>
      </c>
      <c r="CO77" s="1188"/>
      <c r="CP77" s="1188"/>
      <c r="CQ77" s="1188"/>
      <c r="CR77" s="1188"/>
      <c r="CS77" s="1188"/>
      <c r="CT77" s="1188"/>
      <c r="CU77" s="1188"/>
      <c r="CV77" s="1188">
        <v>0</v>
      </c>
      <c r="CW77" s="1188"/>
      <c r="CX77" s="1188"/>
      <c r="CY77" s="1188"/>
      <c r="CZ77" s="1188"/>
      <c r="DA77" s="1188"/>
      <c r="DB77" s="1188"/>
      <c r="DC77" s="1188"/>
    </row>
    <row r="78" spans="2:107" ht="13.5" x14ac:dyDescent="0.15">
      <c r="B78" s="267"/>
      <c r="G78" s="1193"/>
      <c r="H78" s="1193"/>
      <c r="I78" s="1193"/>
      <c r="J78" s="1193"/>
      <c r="K78" s="1194"/>
      <c r="L78" s="1194"/>
      <c r="M78" s="1194"/>
      <c r="N78" s="1194"/>
      <c r="AN78" s="1190"/>
      <c r="AO78" s="1190"/>
      <c r="AP78" s="1190"/>
      <c r="AQ78" s="1190"/>
      <c r="AR78" s="1190"/>
      <c r="AS78" s="1190"/>
      <c r="AT78" s="1190"/>
      <c r="AU78" s="1190"/>
      <c r="AV78" s="1190"/>
      <c r="AW78" s="1190"/>
      <c r="AX78" s="1190"/>
      <c r="AY78" s="1190"/>
      <c r="AZ78" s="1190"/>
      <c r="BA78" s="1190"/>
      <c r="BB78" s="1189"/>
      <c r="BC78" s="1189"/>
      <c r="BD78" s="1189"/>
      <c r="BE78" s="1189"/>
      <c r="BF78" s="1189"/>
      <c r="BG78" s="1189"/>
      <c r="BH78" s="1189"/>
      <c r="BI78" s="1189"/>
      <c r="BJ78" s="1189"/>
      <c r="BK78" s="1189"/>
      <c r="BL78" s="1189"/>
      <c r="BM78" s="1189"/>
      <c r="BN78" s="1189"/>
      <c r="BO78" s="1189"/>
      <c r="BP78" s="1188"/>
      <c r="BQ78" s="1188"/>
      <c r="BR78" s="1188"/>
      <c r="BS78" s="1188"/>
      <c r="BT78" s="1188"/>
      <c r="BU78" s="1188"/>
      <c r="BV78" s="1188"/>
      <c r="BW78" s="1188"/>
      <c r="BX78" s="1188"/>
      <c r="BY78" s="1188"/>
      <c r="BZ78" s="1188"/>
      <c r="CA78" s="1188"/>
      <c r="CB78" s="1188"/>
      <c r="CC78" s="1188"/>
      <c r="CD78" s="1188"/>
      <c r="CE78" s="1188"/>
      <c r="CF78" s="1188"/>
      <c r="CG78" s="1188"/>
      <c r="CH78" s="1188"/>
      <c r="CI78" s="1188"/>
      <c r="CJ78" s="1188"/>
      <c r="CK78" s="1188"/>
      <c r="CL78" s="1188"/>
      <c r="CM78" s="1188"/>
      <c r="CN78" s="1188"/>
      <c r="CO78" s="1188"/>
      <c r="CP78" s="1188"/>
      <c r="CQ78" s="1188"/>
      <c r="CR78" s="1188"/>
      <c r="CS78" s="1188"/>
      <c r="CT78" s="1188"/>
      <c r="CU78" s="1188"/>
      <c r="CV78" s="1188"/>
      <c r="CW78" s="1188"/>
      <c r="CX78" s="1188"/>
      <c r="CY78" s="1188"/>
      <c r="CZ78" s="1188"/>
      <c r="DA78" s="1188"/>
      <c r="DB78" s="1188"/>
      <c r="DC78" s="1188"/>
    </row>
    <row r="79" spans="2:107" ht="13.5" x14ac:dyDescent="0.15">
      <c r="B79" s="267"/>
      <c r="G79" s="1193"/>
      <c r="H79" s="1193"/>
      <c r="I79" s="1192"/>
      <c r="J79" s="1192"/>
      <c r="K79" s="1191"/>
      <c r="L79" s="1191"/>
      <c r="M79" s="1191"/>
      <c r="N79" s="1191"/>
      <c r="AN79" s="1190"/>
      <c r="AO79" s="1190"/>
      <c r="AP79" s="1190"/>
      <c r="AQ79" s="1190"/>
      <c r="AR79" s="1190"/>
      <c r="AS79" s="1190"/>
      <c r="AT79" s="1190"/>
      <c r="AU79" s="1190"/>
      <c r="AV79" s="1190"/>
      <c r="AW79" s="1190"/>
      <c r="AX79" s="1190"/>
      <c r="AY79" s="1190"/>
      <c r="AZ79" s="1190"/>
      <c r="BA79" s="1190"/>
      <c r="BB79" s="1189" t="s">
        <v>588</v>
      </c>
      <c r="BC79" s="1189"/>
      <c r="BD79" s="1189"/>
      <c r="BE79" s="1189"/>
      <c r="BF79" s="1189"/>
      <c r="BG79" s="1189"/>
      <c r="BH79" s="1189"/>
      <c r="BI79" s="1189"/>
      <c r="BJ79" s="1189"/>
      <c r="BK79" s="1189"/>
      <c r="BL79" s="1189"/>
      <c r="BM79" s="1189"/>
      <c r="BN79" s="1189"/>
      <c r="BO79" s="1189"/>
      <c r="BP79" s="1188">
        <v>7.4</v>
      </c>
      <c r="BQ79" s="1188"/>
      <c r="BR79" s="1188"/>
      <c r="BS79" s="1188"/>
      <c r="BT79" s="1188"/>
      <c r="BU79" s="1188"/>
      <c r="BV79" s="1188"/>
      <c r="BW79" s="1188"/>
      <c r="BX79" s="1188">
        <v>7.1</v>
      </c>
      <c r="BY79" s="1188"/>
      <c r="BZ79" s="1188"/>
      <c r="CA79" s="1188"/>
      <c r="CB79" s="1188"/>
      <c r="CC79" s="1188"/>
      <c r="CD79" s="1188"/>
      <c r="CE79" s="1188"/>
      <c r="CF79" s="1188">
        <v>7.1</v>
      </c>
      <c r="CG79" s="1188"/>
      <c r="CH79" s="1188"/>
      <c r="CI79" s="1188"/>
      <c r="CJ79" s="1188"/>
      <c r="CK79" s="1188"/>
      <c r="CL79" s="1188"/>
      <c r="CM79" s="1188"/>
      <c r="CN79" s="1188">
        <v>7.3</v>
      </c>
      <c r="CO79" s="1188"/>
      <c r="CP79" s="1188"/>
      <c r="CQ79" s="1188"/>
      <c r="CR79" s="1188"/>
      <c r="CS79" s="1188"/>
      <c r="CT79" s="1188"/>
      <c r="CU79" s="1188"/>
      <c r="CV79" s="1188">
        <v>7.4</v>
      </c>
      <c r="CW79" s="1188"/>
      <c r="CX79" s="1188"/>
      <c r="CY79" s="1188"/>
      <c r="CZ79" s="1188"/>
      <c r="DA79" s="1188"/>
      <c r="DB79" s="1188"/>
      <c r="DC79" s="1188"/>
    </row>
    <row r="80" spans="2:107" ht="13.5" x14ac:dyDescent="0.15">
      <c r="B80" s="267"/>
      <c r="G80" s="1193"/>
      <c r="H80" s="1193"/>
      <c r="I80" s="1192"/>
      <c r="J80" s="1192"/>
      <c r="K80" s="1191"/>
      <c r="L80" s="1191"/>
      <c r="M80" s="1191"/>
      <c r="N80" s="1191"/>
      <c r="AN80" s="1190"/>
      <c r="AO80" s="1190"/>
      <c r="AP80" s="1190"/>
      <c r="AQ80" s="1190"/>
      <c r="AR80" s="1190"/>
      <c r="AS80" s="1190"/>
      <c r="AT80" s="1190"/>
      <c r="AU80" s="1190"/>
      <c r="AV80" s="1190"/>
      <c r="AW80" s="1190"/>
      <c r="AX80" s="1190"/>
      <c r="AY80" s="1190"/>
      <c r="AZ80" s="1190"/>
      <c r="BA80" s="1190"/>
      <c r="BB80" s="1189"/>
      <c r="BC80" s="1189"/>
      <c r="BD80" s="1189"/>
      <c r="BE80" s="1189"/>
      <c r="BF80" s="1189"/>
      <c r="BG80" s="1189"/>
      <c r="BH80" s="1189"/>
      <c r="BI80" s="1189"/>
      <c r="BJ80" s="1189"/>
      <c r="BK80" s="1189"/>
      <c r="BL80" s="1189"/>
      <c r="BM80" s="1189"/>
      <c r="BN80" s="1189"/>
      <c r="BO80" s="1189"/>
      <c r="BP80" s="1188"/>
      <c r="BQ80" s="1188"/>
      <c r="BR80" s="1188"/>
      <c r="BS80" s="1188"/>
      <c r="BT80" s="1188"/>
      <c r="BU80" s="1188"/>
      <c r="BV80" s="1188"/>
      <c r="BW80" s="1188"/>
      <c r="BX80" s="1188"/>
      <c r="BY80" s="1188"/>
      <c r="BZ80" s="1188"/>
      <c r="CA80" s="1188"/>
      <c r="CB80" s="1188"/>
      <c r="CC80" s="1188"/>
      <c r="CD80" s="1188"/>
      <c r="CE80" s="1188"/>
      <c r="CF80" s="1188"/>
      <c r="CG80" s="1188"/>
      <c r="CH80" s="1188"/>
      <c r="CI80" s="1188"/>
      <c r="CJ80" s="1188"/>
      <c r="CK80" s="1188"/>
      <c r="CL80" s="1188"/>
      <c r="CM80" s="1188"/>
      <c r="CN80" s="1188"/>
      <c r="CO80" s="1188"/>
      <c r="CP80" s="1188"/>
      <c r="CQ80" s="1188"/>
      <c r="CR80" s="1188"/>
      <c r="CS80" s="1188"/>
      <c r="CT80" s="1188"/>
      <c r="CU80" s="1188"/>
      <c r="CV80" s="1188"/>
      <c r="CW80" s="1188"/>
      <c r="CX80" s="1188"/>
      <c r="CY80" s="1188"/>
      <c r="CZ80" s="1188"/>
      <c r="DA80" s="1188"/>
      <c r="DB80" s="1188"/>
      <c r="DC80" s="1188"/>
    </row>
    <row r="81" spans="2:109" ht="13.5" x14ac:dyDescent="0.15">
      <c r="B81" s="267"/>
    </row>
    <row r="82" spans="2:109" ht="17.25" x14ac:dyDescent="0.15">
      <c r="B82" s="267"/>
      <c r="K82" s="1187"/>
      <c r="L82" s="1187"/>
      <c r="M82" s="1187"/>
      <c r="N82" s="1187"/>
      <c r="AQ82" s="1187"/>
      <c r="AR82" s="1187"/>
      <c r="AS82" s="1187"/>
      <c r="AT82" s="1187"/>
      <c r="BC82" s="1187"/>
      <c r="BD82" s="1187"/>
      <c r="BE82" s="1187"/>
      <c r="BF82" s="1187"/>
      <c r="BO82" s="1187"/>
      <c r="BP82" s="1187"/>
      <c r="BQ82" s="1187"/>
      <c r="BR82" s="1187"/>
      <c r="CA82" s="1187"/>
      <c r="CB82" s="1187"/>
      <c r="CC82" s="1187"/>
      <c r="CD82" s="1187"/>
      <c r="CM82" s="1187"/>
      <c r="CN82" s="1187"/>
      <c r="CO82" s="1187"/>
      <c r="CP82" s="1187"/>
      <c r="CY82" s="1187"/>
      <c r="CZ82" s="1187"/>
      <c r="DA82" s="1187"/>
      <c r="DB82" s="1187"/>
      <c r="DC82" s="1187"/>
    </row>
    <row r="83" spans="2:109" ht="13.5"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5" x14ac:dyDescent="0.15">
      <c r="DD84" s="263"/>
      <c r="DE84" s="263"/>
    </row>
    <row r="85" spans="2:109" ht="13.5" x14ac:dyDescent="0.15">
      <c r="DD85" s="263"/>
      <c r="DE85" s="263"/>
    </row>
    <row r="86" spans="2:109" ht="13.5" hidden="1" x14ac:dyDescent="0.15">
      <c r="DD86" s="263"/>
      <c r="DE86" s="263"/>
    </row>
    <row r="87" spans="2:109" ht="13.5" hidden="1" x14ac:dyDescent="0.15">
      <c r="K87" s="1186"/>
      <c r="AQ87" s="1186"/>
      <c r="BC87" s="1186"/>
      <c r="BO87" s="1186"/>
      <c r="CA87" s="1186"/>
      <c r="CM87" s="1186"/>
      <c r="CY87" s="1186"/>
      <c r="DD87" s="263"/>
      <c r="DE87" s="263"/>
    </row>
    <row r="88" spans="2:109" ht="13.5" hidden="1" x14ac:dyDescent="0.15">
      <c r="DD88" s="263"/>
      <c r="DE88" s="263"/>
    </row>
    <row r="89" spans="2:109" ht="13.5" hidden="1" x14ac:dyDescent="0.15">
      <c r="DD89" s="263"/>
      <c r="DE89" s="263"/>
    </row>
    <row r="90" spans="2:109" ht="13.5" hidden="1" x14ac:dyDescent="0.15">
      <c r="DD90" s="263"/>
      <c r="DE90" s="263"/>
    </row>
    <row r="91" spans="2:109" ht="13.5"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thzhh6jYjeXEmMUVbRezKTTedaTZzcjxnqWyVJy2BGlSW0J/kR0TLsE3t3Pd93kNGrsnFRdib53P0Vc/ok2Afg==" saltValue="FodRiG6yCQ8wiaN5UoHSSg=="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87AD4-AD1B-43A0-93B4-2D39C0B98140}">
  <sheetPr>
    <pageSetUpPr fitToPage="1"/>
  </sheetPr>
  <dimension ref="A1:DR125"/>
  <sheetViews>
    <sheetView showGridLines="0" zoomScale="70" zoomScaleNormal="70" zoomScaleSheetLayoutView="70" workbookViewId="0">
      <selection activeCell="R84" sqref="R84"/>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506</v>
      </c>
    </row>
  </sheetData>
  <sheetProtection algorithmName="SHA-512" hashValue="NvPXOlePGYE3Xkf9g5csVdT5Ji3YZO3QSVa3Gw2tGvM5+5HtleGqWsS+R0akE1g5PfoZacNBkR+4QgsmRAnufw==" saltValue="wQZkPby9jiVroGFYDO/P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300BF-627B-476F-A87C-79DB60CD76D7}">
  <sheetPr>
    <pageSetUpPr fitToPage="1"/>
  </sheetPr>
  <dimension ref="A1:DR125"/>
  <sheetViews>
    <sheetView showGridLines="0" topLeftCell="A63" zoomScale="70" zoomScaleNormal="70" zoomScaleSheetLayoutView="55" workbookViewId="0">
      <selection activeCell="R84" sqref="R84"/>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506</v>
      </c>
    </row>
  </sheetData>
  <sheetProtection algorithmName="SHA-512" hashValue="F3mprUBtTbbIUpEkYchZc09TUTQ1vOuKz7w88AgPq1gevFZaspMfbivCOzJxP6a3Z3vR1iT34rDCS8tXhk32rw==" saltValue="E/vUl04dEGIyWXSNKHCi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556</v>
      </c>
      <c r="G2" s="155"/>
      <c r="H2" s="156"/>
    </row>
    <row r="3" spans="1:8" x14ac:dyDescent="0.15">
      <c r="A3" s="152" t="s">
        <v>549</v>
      </c>
      <c r="B3" s="157"/>
      <c r="C3" s="158"/>
      <c r="D3" s="159">
        <v>903940</v>
      </c>
      <c r="E3" s="160"/>
      <c r="F3" s="161">
        <v>291945</v>
      </c>
      <c r="G3" s="162"/>
      <c r="H3" s="163"/>
    </row>
    <row r="4" spans="1:8" x14ac:dyDescent="0.15">
      <c r="A4" s="164"/>
      <c r="B4" s="165"/>
      <c r="C4" s="166"/>
      <c r="D4" s="167">
        <v>155228</v>
      </c>
      <c r="E4" s="168"/>
      <c r="F4" s="169">
        <v>127651</v>
      </c>
      <c r="G4" s="170"/>
      <c r="H4" s="171"/>
    </row>
    <row r="5" spans="1:8" x14ac:dyDescent="0.15">
      <c r="A5" s="152" t="s">
        <v>551</v>
      </c>
      <c r="B5" s="157"/>
      <c r="C5" s="158"/>
      <c r="D5" s="159">
        <v>707086</v>
      </c>
      <c r="E5" s="160"/>
      <c r="F5" s="161">
        <v>291173</v>
      </c>
      <c r="G5" s="162"/>
      <c r="H5" s="163"/>
    </row>
    <row r="6" spans="1:8" x14ac:dyDescent="0.15">
      <c r="A6" s="164"/>
      <c r="B6" s="165"/>
      <c r="C6" s="166"/>
      <c r="D6" s="167">
        <v>153663</v>
      </c>
      <c r="E6" s="168"/>
      <c r="F6" s="169">
        <v>119071</v>
      </c>
      <c r="G6" s="170"/>
      <c r="H6" s="171"/>
    </row>
    <row r="7" spans="1:8" x14ac:dyDescent="0.15">
      <c r="A7" s="152" t="s">
        <v>552</v>
      </c>
      <c r="B7" s="157"/>
      <c r="C7" s="158"/>
      <c r="D7" s="159">
        <v>391850</v>
      </c>
      <c r="E7" s="160"/>
      <c r="F7" s="161">
        <v>271581</v>
      </c>
      <c r="G7" s="162"/>
      <c r="H7" s="163"/>
    </row>
    <row r="8" spans="1:8" x14ac:dyDescent="0.15">
      <c r="A8" s="164"/>
      <c r="B8" s="165"/>
      <c r="C8" s="166"/>
      <c r="D8" s="167">
        <v>86610</v>
      </c>
      <c r="E8" s="168"/>
      <c r="F8" s="169">
        <v>117844</v>
      </c>
      <c r="G8" s="170"/>
      <c r="H8" s="171"/>
    </row>
    <row r="9" spans="1:8" x14ac:dyDescent="0.15">
      <c r="A9" s="152" t="s">
        <v>553</v>
      </c>
      <c r="B9" s="157"/>
      <c r="C9" s="158"/>
      <c r="D9" s="159">
        <v>214634</v>
      </c>
      <c r="E9" s="160"/>
      <c r="F9" s="161">
        <v>268375</v>
      </c>
      <c r="G9" s="162"/>
      <c r="H9" s="163"/>
    </row>
    <row r="10" spans="1:8" x14ac:dyDescent="0.15">
      <c r="A10" s="164"/>
      <c r="B10" s="165"/>
      <c r="C10" s="166"/>
      <c r="D10" s="167">
        <v>65470</v>
      </c>
      <c r="E10" s="168"/>
      <c r="F10" s="169">
        <v>119602</v>
      </c>
      <c r="G10" s="170"/>
      <c r="H10" s="171"/>
    </row>
    <row r="11" spans="1:8" x14ac:dyDescent="0.15">
      <c r="A11" s="152" t="s">
        <v>554</v>
      </c>
      <c r="B11" s="157"/>
      <c r="C11" s="158"/>
      <c r="D11" s="159">
        <v>756133</v>
      </c>
      <c r="E11" s="160"/>
      <c r="F11" s="161">
        <v>301035</v>
      </c>
      <c r="G11" s="162"/>
      <c r="H11" s="163"/>
    </row>
    <row r="12" spans="1:8" x14ac:dyDescent="0.15">
      <c r="A12" s="164"/>
      <c r="B12" s="165"/>
      <c r="C12" s="172"/>
      <c r="D12" s="167">
        <v>534858</v>
      </c>
      <c r="E12" s="168"/>
      <c r="F12" s="169">
        <v>154376</v>
      </c>
      <c r="G12" s="170"/>
      <c r="H12" s="171"/>
    </row>
    <row r="13" spans="1:8" x14ac:dyDescent="0.15">
      <c r="A13" s="152"/>
      <c r="B13" s="157"/>
      <c r="C13" s="158"/>
      <c r="D13" s="159">
        <v>594729</v>
      </c>
      <c r="E13" s="160"/>
      <c r="F13" s="161">
        <v>284822</v>
      </c>
      <c r="G13" s="173"/>
      <c r="H13" s="163"/>
    </row>
    <row r="14" spans="1:8" x14ac:dyDescent="0.15">
      <c r="A14" s="164"/>
      <c r="B14" s="165"/>
      <c r="C14" s="166"/>
      <c r="D14" s="167">
        <v>199166</v>
      </c>
      <c r="E14" s="168"/>
      <c r="F14" s="169">
        <v>127709</v>
      </c>
      <c r="G14" s="170"/>
      <c r="H14" s="171"/>
    </row>
    <row r="17" spans="1:11" x14ac:dyDescent="0.15">
      <c r="A17" s="148" t="s">
        <v>52</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53</v>
      </c>
      <c r="B19" s="174">
        <f>ROUND(VALUE(SUBSTITUTE(実質収支比率等に係る経年分析!F$48,"▲","-")),2)</f>
        <v>3.62</v>
      </c>
      <c r="C19" s="174">
        <f>ROUND(VALUE(SUBSTITUTE(実質収支比率等に係る経年分析!G$48,"▲","-")),2)</f>
        <v>5.04</v>
      </c>
      <c r="D19" s="174">
        <f>ROUND(VALUE(SUBSTITUTE(実質収支比率等に係る経年分析!H$48,"▲","-")),2)</f>
        <v>1.24</v>
      </c>
      <c r="E19" s="174">
        <f>ROUND(VALUE(SUBSTITUTE(実質収支比率等に係る経年分析!I$48,"▲","-")),2)</f>
        <v>0.28000000000000003</v>
      </c>
      <c r="F19" s="174">
        <f>ROUND(VALUE(SUBSTITUTE(実質収支比率等に係る経年分析!J$48,"▲","-")),2)</f>
        <v>1.95</v>
      </c>
    </row>
    <row r="20" spans="1:11" x14ac:dyDescent="0.15">
      <c r="A20" s="174" t="s">
        <v>54</v>
      </c>
      <c r="B20" s="174">
        <f>ROUND(VALUE(SUBSTITUTE(実質収支比率等に係る経年分析!F$47,"▲","-")),2)</f>
        <v>63.95</v>
      </c>
      <c r="C20" s="174">
        <f>ROUND(VALUE(SUBSTITUTE(実質収支比率等に係る経年分析!G$47,"▲","-")),2)</f>
        <v>66.78</v>
      </c>
      <c r="D20" s="174">
        <f>ROUND(VALUE(SUBSTITUTE(実質収支比率等に係る経年分析!H$47,"▲","-")),2)</f>
        <v>69.28</v>
      </c>
      <c r="E20" s="174">
        <f>ROUND(VALUE(SUBSTITUTE(実質収支比率等に係る経年分析!I$47,"▲","-")),2)</f>
        <v>69.819999999999993</v>
      </c>
      <c r="F20" s="174">
        <f>ROUND(VALUE(SUBSTITUTE(実質収支比率等に係る経年分析!J$47,"▲","-")),2)</f>
        <v>68.59</v>
      </c>
    </row>
    <row r="21" spans="1:11" x14ac:dyDescent="0.15">
      <c r="A21" s="174" t="s">
        <v>55</v>
      </c>
      <c r="B21" s="174">
        <f>IF(ISNUMBER(VALUE(SUBSTITUTE(実質収支比率等に係る経年分析!F$49,"▲","-"))),ROUND(VALUE(SUBSTITUTE(実質収支比率等に係る経年分析!F$49,"▲","-")),2),NA())</f>
        <v>-3.59</v>
      </c>
      <c r="C21" s="174">
        <f>IF(ISNUMBER(VALUE(SUBSTITUTE(実質収支比率等に係る経年分析!G$49,"▲","-"))),ROUND(VALUE(SUBSTITUTE(実質収支比率等に係る経年分析!G$49,"▲","-")),2),NA())</f>
        <v>1.29</v>
      </c>
      <c r="D21" s="174">
        <f>IF(ISNUMBER(VALUE(SUBSTITUTE(実質収支比率等に係る経年分析!H$49,"▲","-"))),ROUND(VALUE(SUBSTITUTE(実質収支比率等に係る経年分析!H$49,"▲","-")),2),NA())</f>
        <v>-4.1900000000000004</v>
      </c>
      <c r="E21" s="174">
        <f>IF(ISNUMBER(VALUE(SUBSTITUTE(実質収支比率等に係る経年分析!I$49,"▲","-"))),ROUND(VALUE(SUBSTITUTE(実質収支比率等に係る経年分析!I$49,"▲","-")),2),NA())</f>
        <v>14.54</v>
      </c>
      <c r="F21" s="174">
        <f>IF(ISNUMBER(VALUE(SUBSTITUTE(実質収支比率等に係る経年分析!J$49,"▲","-"))),ROUND(VALUE(SUBSTITUTE(実質収支比率等に係る経年分析!J$49,"▲","-")),2),NA())</f>
        <v>2.0299999999999998</v>
      </c>
    </row>
    <row r="24" spans="1:11" x14ac:dyDescent="0.15">
      <c r="A24" s="148" t="s">
        <v>56</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57</v>
      </c>
      <c r="C26" s="175" t="s">
        <v>58</v>
      </c>
      <c r="D26" s="175" t="s">
        <v>57</v>
      </c>
      <c r="E26" s="175" t="s">
        <v>58</v>
      </c>
      <c r="F26" s="175" t="s">
        <v>57</v>
      </c>
      <c r="G26" s="175" t="s">
        <v>58</v>
      </c>
      <c r="H26" s="175" t="s">
        <v>57</v>
      </c>
      <c r="I26" s="175" t="s">
        <v>58</v>
      </c>
      <c r="J26" s="175" t="s">
        <v>57</v>
      </c>
      <c r="K26" s="175" t="s">
        <v>58</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0.03</v>
      </c>
    </row>
    <row r="34" spans="1:16" x14ac:dyDescent="0.15">
      <c r="A34" s="175" t="str">
        <f>IF(連結実質赤字比率に係る赤字・黒字の構成分析!C$36="",NA(),連結実質赤字比率に係る赤字・黒字の構成分析!C$36)</f>
        <v>風力発電事業特別会計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0.14000000000000001</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0.46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5.03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0.28000000000000003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1.95</v>
      </c>
    </row>
    <row r="39" spans="1:16" x14ac:dyDescent="0.15">
      <c r="A39" s="148" t="s">
        <v>59</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15">
      <c r="A42" s="176" t="s">
        <v>62</v>
      </c>
      <c r="B42" s="176"/>
      <c r="C42" s="176"/>
      <c r="D42" s="176">
        <f>'実質公債費比率（分子）の構造'!K$52</f>
        <v>574</v>
      </c>
      <c r="E42" s="176"/>
      <c r="F42" s="176"/>
      <c r="G42" s="176">
        <f>'実質公債費比率（分子）の構造'!L$52</f>
        <v>531</v>
      </c>
      <c r="H42" s="176"/>
      <c r="I42" s="176"/>
      <c r="J42" s="176">
        <f>'実質公債費比率（分子）の構造'!M$52</f>
        <v>558</v>
      </c>
      <c r="K42" s="176"/>
      <c r="L42" s="176"/>
      <c r="M42" s="176">
        <f>'実質公債費比率（分子）の構造'!N$52</f>
        <v>580</v>
      </c>
      <c r="N42" s="176"/>
      <c r="O42" s="176"/>
      <c r="P42" s="176">
        <f>'実質公債費比率（分子）の構造'!O$52</f>
        <v>568</v>
      </c>
    </row>
    <row r="43" spans="1:16" x14ac:dyDescent="0.15">
      <c r="A43" s="176" t="s">
        <v>63</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64</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65</v>
      </c>
      <c r="B45" s="176">
        <f>'実質公債費比率（分子）の構造'!K$49</f>
        <v>66</v>
      </c>
      <c r="C45" s="176"/>
      <c r="D45" s="176"/>
      <c r="E45" s="176">
        <f>'実質公債費比率（分子）の構造'!L$49</f>
        <v>53</v>
      </c>
      <c r="F45" s="176"/>
      <c r="G45" s="176"/>
      <c r="H45" s="176">
        <f>'実質公債費比率（分子）の構造'!M$49</f>
        <v>16</v>
      </c>
      <c r="I45" s="176"/>
      <c r="J45" s="176"/>
      <c r="K45" s="176">
        <f>'実質公債費比率（分子）の構造'!N$49</f>
        <v>18</v>
      </c>
      <c r="L45" s="176"/>
      <c r="M45" s="176"/>
      <c r="N45" s="176">
        <f>'実質公債費比率（分子）の構造'!O$49</f>
        <v>18</v>
      </c>
      <c r="O45" s="176"/>
      <c r="P45" s="176"/>
    </row>
    <row r="46" spans="1:16" x14ac:dyDescent="0.15">
      <c r="A46" s="176" t="s">
        <v>66</v>
      </c>
      <c r="B46" s="176">
        <f>'実質公債費比率（分子）の構造'!K$48</f>
        <v>116</v>
      </c>
      <c r="C46" s="176"/>
      <c r="D46" s="176"/>
      <c r="E46" s="176">
        <f>'実質公債費比率（分子）の構造'!L$48</f>
        <v>101</v>
      </c>
      <c r="F46" s="176"/>
      <c r="G46" s="176"/>
      <c r="H46" s="176">
        <f>'実質公債費比率（分子）の構造'!M$48</f>
        <v>108</v>
      </c>
      <c r="I46" s="176"/>
      <c r="J46" s="176"/>
      <c r="K46" s="176">
        <f>'実質公債費比率（分子）の構造'!N$48</f>
        <v>123</v>
      </c>
      <c r="L46" s="176"/>
      <c r="M46" s="176"/>
      <c r="N46" s="176">
        <f>'実質公債費比率（分子）の構造'!O$48</f>
        <v>121</v>
      </c>
      <c r="O46" s="176"/>
      <c r="P46" s="176"/>
    </row>
    <row r="47" spans="1:16" x14ac:dyDescent="0.15">
      <c r="A47" s="176" t="s">
        <v>67</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69</v>
      </c>
      <c r="B49" s="176">
        <f>'実質公債費比率（分子）の構造'!K$45</f>
        <v>612</v>
      </c>
      <c r="C49" s="176"/>
      <c r="D49" s="176"/>
      <c r="E49" s="176">
        <f>'実質公債費比率（分子）の構造'!L$45</f>
        <v>654</v>
      </c>
      <c r="F49" s="176"/>
      <c r="G49" s="176"/>
      <c r="H49" s="176">
        <f>'実質公債費比率（分子）の構造'!M$45</f>
        <v>672</v>
      </c>
      <c r="I49" s="176"/>
      <c r="J49" s="176"/>
      <c r="K49" s="176">
        <f>'実質公債費比率（分子）の構造'!N$45</f>
        <v>663</v>
      </c>
      <c r="L49" s="176"/>
      <c r="M49" s="176"/>
      <c r="N49" s="176">
        <f>'実質公債費比率（分子）の構造'!O$45</f>
        <v>595</v>
      </c>
      <c r="O49" s="176"/>
      <c r="P49" s="176"/>
    </row>
    <row r="50" spans="1:16" x14ac:dyDescent="0.15">
      <c r="A50" s="176" t="s">
        <v>70</v>
      </c>
      <c r="B50" s="176" t="e">
        <f>NA()</f>
        <v>#N/A</v>
      </c>
      <c r="C50" s="176">
        <f>IF(ISNUMBER('実質公債費比率（分子）の構造'!K$53),'実質公債費比率（分子）の構造'!K$53,NA())</f>
        <v>220</v>
      </c>
      <c r="D50" s="176" t="e">
        <f>NA()</f>
        <v>#N/A</v>
      </c>
      <c r="E50" s="176" t="e">
        <f>NA()</f>
        <v>#N/A</v>
      </c>
      <c r="F50" s="176">
        <f>IF(ISNUMBER('実質公債費比率（分子）の構造'!L$53),'実質公債費比率（分子）の構造'!L$53,NA())</f>
        <v>277</v>
      </c>
      <c r="G50" s="176" t="e">
        <f>NA()</f>
        <v>#N/A</v>
      </c>
      <c r="H50" s="176" t="e">
        <f>NA()</f>
        <v>#N/A</v>
      </c>
      <c r="I50" s="176">
        <f>IF(ISNUMBER('実質公債費比率（分子）の構造'!M$53),'実質公債費比率（分子）の構造'!M$53,NA())</f>
        <v>238</v>
      </c>
      <c r="J50" s="176" t="e">
        <f>NA()</f>
        <v>#N/A</v>
      </c>
      <c r="K50" s="176" t="e">
        <f>NA()</f>
        <v>#N/A</v>
      </c>
      <c r="L50" s="176">
        <f>IF(ISNUMBER('実質公債費比率（分子）の構造'!N$53),'実質公債費比率（分子）の構造'!N$53,NA())</f>
        <v>224</v>
      </c>
      <c r="M50" s="176" t="e">
        <f>NA()</f>
        <v>#N/A</v>
      </c>
      <c r="N50" s="176" t="e">
        <f>NA()</f>
        <v>#N/A</v>
      </c>
      <c r="O50" s="176">
        <f>IF(ISNUMBER('実質公債費比率（分子）の構造'!O$53),'実質公債費比率（分子）の構造'!O$53,NA())</f>
        <v>166</v>
      </c>
      <c r="P50" s="176" t="e">
        <f>NA()</f>
        <v>#N/A</v>
      </c>
    </row>
    <row r="53" spans="1:16" x14ac:dyDescent="0.15">
      <c r="A53" s="148" t="s">
        <v>71</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15">
      <c r="A56" s="175" t="s">
        <v>42</v>
      </c>
      <c r="B56" s="175"/>
      <c r="C56" s="175"/>
      <c r="D56" s="175">
        <f>'将来負担比率（分子）の構造'!I$52</f>
        <v>4870</v>
      </c>
      <c r="E56" s="175"/>
      <c r="F56" s="175"/>
      <c r="G56" s="175">
        <f>'将来負担比率（分子）の構造'!J$52</f>
        <v>5149</v>
      </c>
      <c r="H56" s="175"/>
      <c r="I56" s="175"/>
      <c r="J56" s="175">
        <f>'将来負担比率（分子）の構造'!K$52</f>
        <v>5033</v>
      </c>
      <c r="K56" s="175"/>
      <c r="L56" s="175"/>
      <c r="M56" s="175">
        <f>'将来負担比率（分子）の構造'!L$52</f>
        <v>4663</v>
      </c>
      <c r="N56" s="175"/>
      <c r="O56" s="175"/>
      <c r="P56" s="175">
        <f>'将来負担比率（分子）の構造'!M$52</f>
        <v>4715</v>
      </c>
    </row>
    <row r="57" spans="1:16" x14ac:dyDescent="0.15">
      <c r="A57" s="175" t="s">
        <v>41</v>
      </c>
      <c r="B57" s="175"/>
      <c r="C57" s="175"/>
      <c r="D57" s="175">
        <f>'将来負担比率（分子）の構造'!I$51</f>
        <v>123</v>
      </c>
      <c r="E57" s="175"/>
      <c r="F57" s="175"/>
      <c r="G57" s="175">
        <f>'将来負担比率（分子）の構造'!J$51</f>
        <v>100</v>
      </c>
      <c r="H57" s="175"/>
      <c r="I57" s="175"/>
      <c r="J57" s="175">
        <f>'将来負担比率（分子）の構造'!K$51</f>
        <v>79</v>
      </c>
      <c r="K57" s="175"/>
      <c r="L57" s="175"/>
      <c r="M57" s="175">
        <f>'将来負担比率（分子）の構造'!L$51</f>
        <v>54</v>
      </c>
      <c r="N57" s="175"/>
      <c r="O57" s="175"/>
      <c r="P57" s="175">
        <f>'将来負担比率（分子）の構造'!M$51</f>
        <v>32</v>
      </c>
    </row>
    <row r="58" spans="1:16" x14ac:dyDescent="0.15">
      <c r="A58" s="175" t="s">
        <v>40</v>
      </c>
      <c r="B58" s="175"/>
      <c r="C58" s="175"/>
      <c r="D58" s="175">
        <f>'将来負担比率（分子）の構造'!I$50</f>
        <v>3605</v>
      </c>
      <c r="E58" s="175"/>
      <c r="F58" s="175"/>
      <c r="G58" s="175">
        <f>'将来負担比率（分子）の構造'!J$50</f>
        <v>3558</v>
      </c>
      <c r="H58" s="175"/>
      <c r="I58" s="175"/>
      <c r="J58" s="175">
        <f>'将来負担比率（分子）の構造'!K$50</f>
        <v>3513</v>
      </c>
      <c r="K58" s="175"/>
      <c r="L58" s="175"/>
      <c r="M58" s="175">
        <f>'将来負担比率（分子）の構造'!L$50</f>
        <v>3070</v>
      </c>
      <c r="N58" s="175"/>
      <c r="O58" s="175"/>
      <c r="P58" s="175">
        <f>'将来負担比率（分子）の構造'!M$50</f>
        <v>3053</v>
      </c>
    </row>
    <row r="59" spans="1:16" x14ac:dyDescent="0.15">
      <c r="A59" s="175" t="s">
        <v>38</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37</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35</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34</v>
      </c>
      <c r="B62" s="175">
        <f>'将来負担比率（分子）の構造'!I$45</f>
        <v>792</v>
      </c>
      <c r="C62" s="175"/>
      <c r="D62" s="175"/>
      <c r="E62" s="175">
        <f>'将来負担比率（分子）の構造'!J$45</f>
        <v>802</v>
      </c>
      <c r="F62" s="175"/>
      <c r="G62" s="175"/>
      <c r="H62" s="175">
        <f>'将来負担比率（分子）の構造'!K$45</f>
        <v>766</v>
      </c>
      <c r="I62" s="175"/>
      <c r="J62" s="175"/>
      <c r="K62" s="175">
        <f>'将来負担比率（分子）の構造'!L$45</f>
        <v>839</v>
      </c>
      <c r="L62" s="175"/>
      <c r="M62" s="175"/>
      <c r="N62" s="175">
        <f>'将来負担比率（分子）の構造'!M$45</f>
        <v>554</v>
      </c>
      <c r="O62" s="175"/>
      <c r="P62" s="175"/>
    </row>
    <row r="63" spans="1:16" x14ac:dyDescent="0.15">
      <c r="A63" s="175" t="s">
        <v>33</v>
      </c>
      <c r="B63" s="175">
        <f>'将来負担比率（分子）の構造'!I$44</f>
        <v>103</v>
      </c>
      <c r="C63" s="175"/>
      <c r="D63" s="175"/>
      <c r="E63" s="175">
        <f>'将来負担比率（分子）の構造'!J$44</f>
        <v>51</v>
      </c>
      <c r="F63" s="175"/>
      <c r="G63" s="175"/>
      <c r="H63" s="175">
        <f>'将来負担比率（分子）の構造'!K$44</f>
        <v>67</v>
      </c>
      <c r="I63" s="175"/>
      <c r="J63" s="175"/>
      <c r="K63" s="175">
        <f>'将来負担比率（分子）の構造'!L$44</f>
        <v>50</v>
      </c>
      <c r="L63" s="175"/>
      <c r="M63" s="175"/>
      <c r="N63" s="175">
        <f>'将来負担比率（分子）の構造'!M$44</f>
        <v>48</v>
      </c>
      <c r="O63" s="175"/>
      <c r="P63" s="175"/>
    </row>
    <row r="64" spans="1:16" x14ac:dyDescent="0.15">
      <c r="A64" s="175" t="s">
        <v>32</v>
      </c>
      <c r="B64" s="175">
        <f>'将来負担比率（分子）の構造'!I$43</f>
        <v>1287</v>
      </c>
      <c r="C64" s="175"/>
      <c r="D64" s="175"/>
      <c r="E64" s="175">
        <f>'将来負担比率（分子）の構造'!J$43</f>
        <v>1276</v>
      </c>
      <c r="F64" s="175"/>
      <c r="G64" s="175"/>
      <c r="H64" s="175">
        <f>'将来負担比率（分子）の構造'!K$43</f>
        <v>1247</v>
      </c>
      <c r="I64" s="175"/>
      <c r="J64" s="175"/>
      <c r="K64" s="175">
        <f>'将来負担比率（分子）の構造'!L$43</f>
        <v>1188</v>
      </c>
      <c r="L64" s="175"/>
      <c r="M64" s="175"/>
      <c r="N64" s="175">
        <f>'将来負担比率（分子）の構造'!M$43</f>
        <v>1145</v>
      </c>
      <c r="O64" s="175"/>
      <c r="P64" s="175"/>
    </row>
    <row r="65" spans="1:16" x14ac:dyDescent="0.15">
      <c r="A65" s="175" t="s">
        <v>31</v>
      </c>
      <c r="B65" s="175">
        <f>'将来負担比率（分子）の構造'!I$42</f>
        <v>10</v>
      </c>
      <c r="C65" s="175"/>
      <c r="D65" s="175"/>
      <c r="E65" s="175">
        <f>'将来負担比率（分子）の構造'!J$42</f>
        <v>5</v>
      </c>
      <c r="F65" s="175"/>
      <c r="G65" s="175"/>
      <c r="H65" s="175">
        <f>'将来負担比率（分子）の構造'!K$42</f>
        <v>2</v>
      </c>
      <c r="I65" s="175"/>
      <c r="J65" s="175"/>
      <c r="K65" s="175" t="str">
        <f>'将来負担比率（分子）の構造'!L$42</f>
        <v>-</v>
      </c>
      <c r="L65" s="175"/>
      <c r="M65" s="175"/>
      <c r="N65" s="175" t="str">
        <f>'将来負担比率（分子）の構造'!M$42</f>
        <v>-</v>
      </c>
      <c r="O65" s="175"/>
      <c r="P65" s="175"/>
    </row>
    <row r="66" spans="1:16" x14ac:dyDescent="0.15">
      <c r="A66" s="175" t="s">
        <v>30</v>
      </c>
      <c r="B66" s="175">
        <f>'将来負担比率（分子）の構造'!I$41</f>
        <v>5326</v>
      </c>
      <c r="C66" s="175"/>
      <c r="D66" s="175"/>
      <c r="E66" s="175">
        <f>'将来負担比率（分子）の構造'!J$41</f>
        <v>5698</v>
      </c>
      <c r="F66" s="175"/>
      <c r="G66" s="175"/>
      <c r="H66" s="175">
        <f>'将来負担比率（分子）の構造'!K$41</f>
        <v>5592</v>
      </c>
      <c r="I66" s="175"/>
      <c r="J66" s="175"/>
      <c r="K66" s="175">
        <f>'将来負担比率（分子）の構造'!L$41</f>
        <v>4710</v>
      </c>
      <c r="L66" s="175"/>
      <c r="M66" s="175"/>
      <c r="N66" s="175">
        <f>'将来負担比率（分子）の構造'!M$41</f>
        <v>5369</v>
      </c>
      <c r="O66" s="175"/>
      <c r="P66" s="175"/>
    </row>
    <row r="67" spans="1:16" x14ac:dyDescent="0.15">
      <c r="A67" s="175" t="s">
        <v>74</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75</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76</v>
      </c>
      <c r="B72" s="179">
        <f>基金残高に係る経年分析!F55</f>
        <v>1834</v>
      </c>
      <c r="C72" s="179">
        <f>基金残高に係る経年分析!G55</f>
        <v>1864</v>
      </c>
      <c r="D72" s="179">
        <f>基金残高に係る経年分析!H55</f>
        <v>1879</v>
      </c>
    </row>
    <row r="73" spans="1:16" x14ac:dyDescent="0.15">
      <c r="A73" s="178" t="s">
        <v>77</v>
      </c>
      <c r="B73" s="179">
        <f>基金残高に係る経年分析!F56</f>
        <v>441</v>
      </c>
      <c r="C73" s="179">
        <f>基金残高に係る経年分析!G56</f>
        <v>42</v>
      </c>
      <c r="D73" s="179">
        <f>基金残高に係る経年分析!H56</f>
        <v>47</v>
      </c>
    </row>
    <row r="74" spans="1:16" x14ac:dyDescent="0.15">
      <c r="A74" s="178" t="s">
        <v>78</v>
      </c>
      <c r="B74" s="179">
        <f>基金残高に係る経年分析!F57</f>
        <v>935</v>
      </c>
      <c r="C74" s="179">
        <f>基金残高に係る経年分析!G57</f>
        <v>857</v>
      </c>
      <c r="D74" s="179">
        <f>基金残高に係る経年分析!H57</f>
        <v>841</v>
      </c>
    </row>
  </sheetData>
  <sheetProtection algorithmName="SHA-512" hashValue="7KXm8bnPtK4oxRUJHlK9Wq73YrNLKf+1qL3dUl5FVxeqx+hMau+FMW2xJHQ34UYjzUhxgsmgn4E0yRbGhAfvBw==" saltValue="tXb8LvSge+k03jr003763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585" t="s">
        <v>209</v>
      </c>
      <c r="DI1" s="586"/>
      <c r="DJ1" s="586"/>
      <c r="DK1" s="586"/>
      <c r="DL1" s="586"/>
      <c r="DM1" s="586"/>
      <c r="DN1" s="587"/>
      <c r="DO1" s="215"/>
      <c r="DP1" s="585" t="s">
        <v>210</v>
      </c>
      <c r="DQ1" s="586"/>
      <c r="DR1" s="586"/>
      <c r="DS1" s="586"/>
      <c r="DT1" s="586"/>
      <c r="DU1" s="586"/>
      <c r="DV1" s="586"/>
      <c r="DW1" s="586"/>
      <c r="DX1" s="586"/>
      <c r="DY1" s="586"/>
      <c r="DZ1" s="586"/>
      <c r="EA1" s="586"/>
      <c r="EB1" s="586"/>
      <c r="EC1" s="587"/>
      <c r="ED1" s="214"/>
      <c r="EE1" s="214"/>
      <c r="EF1" s="214"/>
      <c r="EG1" s="214"/>
      <c r="EH1" s="214"/>
      <c r="EI1" s="214"/>
      <c r="EJ1" s="214"/>
      <c r="EK1" s="214"/>
      <c r="EL1" s="214"/>
      <c r="EM1" s="214"/>
    </row>
    <row r="2" spans="2:143" ht="22.5" customHeight="1" x14ac:dyDescent="0.15">
      <c r="B2" s="216" t="s">
        <v>211</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588" t="s">
        <v>212</v>
      </c>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8" t="s">
        <v>213</v>
      </c>
      <c r="AQ3" s="589"/>
      <c r="AR3" s="589"/>
      <c r="AS3" s="589"/>
      <c r="AT3" s="589"/>
      <c r="AU3" s="589"/>
      <c r="AV3" s="589"/>
      <c r="AW3" s="589"/>
      <c r="AX3" s="589"/>
      <c r="AY3" s="589"/>
      <c r="AZ3" s="589"/>
      <c r="BA3" s="589"/>
      <c r="BB3" s="589"/>
      <c r="BC3" s="589"/>
      <c r="BD3" s="589"/>
      <c r="BE3" s="589"/>
      <c r="BF3" s="589"/>
      <c r="BG3" s="589"/>
      <c r="BH3" s="589"/>
      <c r="BI3" s="589"/>
      <c r="BJ3" s="589"/>
      <c r="BK3" s="589"/>
      <c r="BL3" s="589"/>
      <c r="BM3" s="589"/>
      <c r="BN3" s="589"/>
      <c r="BO3" s="589"/>
      <c r="BP3" s="589"/>
      <c r="BQ3" s="589"/>
      <c r="BR3" s="589"/>
      <c r="BS3" s="589"/>
      <c r="BT3" s="589"/>
      <c r="BU3" s="589"/>
      <c r="BV3" s="589"/>
      <c r="BW3" s="589"/>
      <c r="BX3" s="589"/>
      <c r="BY3" s="589"/>
      <c r="BZ3" s="589"/>
      <c r="CA3" s="589"/>
      <c r="CB3" s="590"/>
      <c r="CD3" s="588" t="s">
        <v>214</v>
      </c>
      <c r="CE3" s="589"/>
      <c r="CF3" s="589"/>
      <c r="CG3" s="589"/>
      <c r="CH3" s="589"/>
      <c r="CI3" s="589"/>
      <c r="CJ3" s="589"/>
      <c r="CK3" s="589"/>
      <c r="CL3" s="589"/>
      <c r="CM3" s="589"/>
      <c r="CN3" s="589"/>
      <c r="CO3" s="589"/>
      <c r="CP3" s="589"/>
      <c r="CQ3" s="589"/>
      <c r="CR3" s="589"/>
      <c r="CS3" s="589"/>
      <c r="CT3" s="589"/>
      <c r="CU3" s="589"/>
      <c r="CV3" s="589"/>
      <c r="CW3" s="589"/>
      <c r="CX3" s="589"/>
      <c r="CY3" s="589"/>
      <c r="CZ3" s="589"/>
      <c r="DA3" s="589"/>
      <c r="DB3" s="589"/>
      <c r="DC3" s="589"/>
      <c r="DD3" s="589"/>
      <c r="DE3" s="589"/>
      <c r="DF3" s="589"/>
      <c r="DG3" s="589"/>
      <c r="DH3" s="589"/>
      <c r="DI3" s="589"/>
      <c r="DJ3" s="589"/>
      <c r="DK3" s="589"/>
      <c r="DL3" s="589"/>
      <c r="DM3" s="589"/>
      <c r="DN3" s="589"/>
      <c r="DO3" s="589"/>
      <c r="DP3" s="589"/>
      <c r="DQ3" s="589"/>
      <c r="DR3" s="589"/>
      <c r="DS3" s="589"/>
      <c r="DT3" s="589"/>
      <c r="DU3" s="589"/>
      <c r="DV3" s="589"/>
      <c r="DW3" s="589"/>
      <c r="DX3" s="589"/>
      <c r="DY3" s="589"/>
      <c r="DZ3" s="589"/>
      <c r="EA3" s="589"/>
      <c r="EB3" s="589"/>
      <c r="EC3" s="590"/>
    </row>
    <row r="4" spans="2:143" ht="11.25" customHeight="1" x14ac:dyDescent="0.15">
      <c r="B4" s="588" t="s">
        <v>1</v>
      </c>
      <c r="C4" s="589"/>
      <c r="D4" s="589"/>
      <c r="E4" s="589"/>
      <c r="F4" s="589"/>
      <c r="G4" s="589"/>
      <c r="H4" s="589"/>
      <c r="I4" s="589"/>
      <c r="J4" s="589"/>
      <c r="K4" s="589"/>
      <c r="L4" s="589"/>
      <c r="M4" s="589"/>
      <c r="N4" s="589"/>
      <c r="O4" s="589"/>
      <c r="P4" s="589"/>
      <c r="Q4" s="590"/>
      <c r="R4" s="588" t="s">
        <v>215</v>
      </c>
      <c r="S4" s="589"/>
      <c r="T4" s="589"/>
      <c r="U4" s="589"/>
      <c r="V4" s="589"/>
      <c r="W4" s="589"/>
      <c r="X4" s="589"/>
      <c r="Y4" s="590"/>
      <c r="Z4" s="588" t="s">
        <v>216</v>
      </c>
      <c r="AA4" s="589"/>
      <c r="AB4" s="589"/>
      <c r="AC4" s="590"/>
      <c r="AD4" s="588" t="s">
        <v>217</v>
      </c>
      <c r="AE4" s="589"/>
      <c r="AF4" s="589"/>
      <c r="AG4" s="589"/>
      <c r="AH4" s="589"/>
      <c r="AI4" s="589"/>
      <c r="AJ4" s="589"/>
      <c r="AK4" s="590"/>
      <c r="AL4" s="588" t="s">
        <v>216</v>
      </c>
      <c r="AM4" s="589"/>
      <c r="AN4" s="589"/>
      <c r="AO4" s="590"/>
      <c r="AP4" s="591" t="s">
        <v>218</v>
      </c>
      <c r="AQ4" s="591"/>
      <c r="AR4" s="591"/>
      <c r="AS4" s="591"/>
      <c r="AT4" s="591"/>
      <c r="AU4" s="591"/>
      <c r="AV4" s="591"/>
      <c r="AW4" s="591"/>
      <c r="AX4" s="591"/>
      <c r="AY4" s="591"/>
      <c r="AZ4" s="591"/>
      <c r="BA4" s="591"/>
      <c r="BB4" s="591"/>
      <c r="BC4" s="591"/>
      <c r="BD4" s="591"/>
      <c r="BE4" s="591"/>
      <c r="BF4" s="591"/>
      <c r="BG4" s="591" t="s">
        <v>219</v>
      </c>
      <c r="BH4" s="591"/>
      <c r="BI4" s="591"/>
      <c r="BJ4" s="591"/>
      <c r="BK4" s="591"/>
      <c r="BL4" s="591"/>
      <c r="BM4" s="591"/>
      <c r="BN4" s="591"/>
      <c r="BO4" s="591" t="s">
        <v>216</v>
      </c>
      <c r="BP4" s="591"/>
      <c r="BQ4" s="591"/>
      <c r="BR4" s="591"/>
      <c r="BS4" s="591" t="s">
        <v>220</v>
      </c>
      <c r="BT4" s="591"/>
      <c r="BU4" s="591"/>
      <c r="BV4" s="591"/>
      <c r="BW4" s="591"/>
      <c r="BX4" s="591"/>
      <c r="BY4" s="591"/>
      <c r="BZ4" s="591"/>
      <c r="CA4" s="591"/>
      <c r="CB4" s="591"/>
      <c r="CD4" s="588" t="s">
        <v>221</v>
      </c>
      <c r="CE4" s="589"/>
      <c r="CF4" s="589"/>
      <c r="CG4" s="589"/>
      <c r="CH4" s="589"/>
      <c r="CI4" s="589"/>
      <c r="CJ4" s="589"/>
      <c r="CK4" s="589"/>
      <c r="CL4" s="589"/>
      <c r="CM4" s="589"/>
      <c r="CN4" s="589"/>
      <c r="CO4" s="589"/>
      <c r="CP4" s="589"/>
      <c r="CQ4" s="589"/>
      <c r="CR4" s="589"/>
      <c r="CS4" s="589"/>
      <c r="CT4" s="589"/>
      <c r="CU4" s="589"/>
      <c r="CV4" s="589"/>
      <c r="CW4" s="589"/>
      <c r="CX4" s="589"/>
      <c r="CY4" s="589"/>
      <c r="CZ4" s="589"/>
      <c r="DA4" s="589"/>
      <c r="DB4" s="589"/>
      <c r="DC4" s="589"/>
      <c r="DD4" s="589"/>
      <c r="DE4" s="589"/>
      <c r="DF4" s="589"/>
      <c r="DG4" s="589"/>
      <c r="DH4" s="589"/>
      <c r="DI4" s="589"/>
      <c r="DJ4" s="589"/>
      <c r="DK4" s="589"/>
      <c r="DL4" s="589"/>
      <c r="DM4" s="589"/>
      <c r="DN4" s="589"/>
      <c r="DO4" s="589"/>
      <c r="DP4" s="589"/>
      <c r="DQ4" s="589"/>
      <c r="DR4" s="589"/>
      <c r="DS4" s="589"/>
      <c r="DT4" s="589"/>
      <c r="DU4" s="589"/>
      <c r="DV4" s="589"/>
      <c r="DW4" s="589"/>
      <c r="DX4" s="589"/>
      <c r="DY4" s="589"/>
      <c r="DZ4" s="589"/>
      <c r="EA4" s="589"/>
      <c r="EB4" s="589"/>
      <c r="EC4" s="590"/>
    </row>
    <row r="5" spans="2:143" ht="11.25" customHeight="1" x14ac:dyDescent="0.15">
      <c r="B5" s="592" t="s">
        <v>222</v>
      </c>
      <c r="C5" s="593"/>
      <c r="D5" s="593"/>
      <c r="E5" s="593"/>
      <c r="F5" s="593"/>
      <c r="G5" s="593"/>
      <c r="H5" s="593"/>
      <c r="I5" s="593"/>
      <c r="J5" s="593"/>
      <c r="K5" s="593"/>
      <c r="L5" s="593"/>
      <c r="M5" s="593"/>
      <c r="N5" s="593"/>
      <c r="O5" s="593"/>
      <c r="P5" s="593"/>
      <c r="Q5" s="594"/>
      <c r="R5" s="595">
        <v>342415</v>
      </c>
      <c r="S5" s="596"/>
      <c r="T5" s="596"/>
      <c r="U5" s="596"/>
      <c r="V5" s="596"/>
      <c r="W5" s="596"/>
      <c r="X5" s="596"/>
      <c r="Y5" s="597"/>
      <c r="Z5" s="598">
        <v>5.5</v>
      </c>
      <c r="AA5" s="598"/>
      <c r="AB5" s="598"/>
      <c r="AC5" s="598"/>
      <c r="AD5" s="599">
        <v>342415</v>
      </c>
      <c r="AE5" s="599"/>
      <c r="AF5" s="599"/>
      <c r="AG5" s="599"/>
      <c r="AH5" s="599"/>
      <c r="AI5" s="599"/>
      <c r="AJ5" s="599"/>
      <c r="AK5" s="599"/>
      <c r="AL5" s="600">
        <v>12.8</v>
      </c>
      <c r="AM5" s="601"/>
      <c r="AN5" s="601"/>
      <c r="AO5" s="602"/>
      <c r="AP5" s="592" t="s">
        <v>223</v>
      </c>
      <c r="AQ5" s="593"/>
      <c r="AR5" s="593"/>
      <c r="AS5" s="593"/>
      <c r="AT5" s="593"/>
      <c r="AU5" s="593"/>
      <c r="AV5" s="593"/>
      <c r="AW5" s="593"/>
      <c r="AX5" s="593"/>
      <c r="AY5" s="593"/>
      <c r="AZ5" s="593"/>
      <c r="BA5" s="593"/>
      <c r="BB5" s="593"/>
      <c r="BC5" s="593"/>
      <c r="BD5" s="593"/>
      <c r="BE5" s="593"/>
      <c r="BF5" s="594"/>
      <c r="BG5" s="606">
        <v>340823</v>
      </c>
      <c r="BH5" s="607"/>
      <c r="BI5" s="607"/>
      <c r="BJ5" s="607"/>
      <c r="BK5" s="607"/>
      <c r="BL5" s="607"/>
      <c r="BM5" s="607"/>
      <c r="BN5" s="608"/>
      <c r="BO5" s="609">
        <v>99.5</v>
      </c>
      <c r="BP5" s="609"/>
      <c r="BQ5" s="609"/>
      <c r="BR5" s="609"/>
      <c r="BS5" s="610">
        <v>6192</v>
      </c>
      <c r="BT5" s="610"/>
      <c r="BU5" s="610"/>
      <c r="BV5" s="610"/>
      <c r="BW5" s="610"/>
      <c r="BX5" s="610"/>
      <c r="BY5" s="610"/>
      <c r="BZ5" s="610"/>
      <c r="CA5" s="610"/>
      <c r="CB5" s="614"/>
      <c r="CD5" s="588" t="s">
        <v>218</v>
      </c>
      <c r="CE5" s="589"/>
      <c r="CF5" s="589"/>
      <c r="CG5" s="589"/>
      <c r="CH5" s="589"/>
      <c r="CI5" s="589"/>
      <c r="CJ5" s="589"/>
      <c r="CK5" s="589"/>
      <c r="CL5" s="589"/>
      <c r="CM5" s="589"/>
      <c r="CN5" s="589"/>
      <c r="CO5" s="589"/>
      <c r="CP5" s="589"/>
      <c r="CQ5" s="590"/>
      <c r="CR5" s="588" t="s">
        <v>224</v>
      </c>
      <c r="CS5" s="589"/>
      <c r="CT5" s="589"/>
      <c r="CU5" s="589"/>
      <c r="CV5" s="589"/>
      <c r="CW5" s="589"/>
      <c r="CX5" s="589"/>
      <c r="CY5" s="590"/>
      <c r="CZ5" s="588" t="s">
        <v>216</v>
      </c>
      <c r="DA5" s="589"/>
      <c r="DB5" s="589"/>
      <c r="DC5" s="590"/>
      <c r="DD5" s="588" t="s">
        <v>225</v>
      </c>
      <c r="DE5" s="589"/>
      <c r="DF5" s="589"/>
      <c r="DG5" s="589"/>
      <c r="DH5" s="589"/>
      <c r="DI5" s="589"/>
      <c r="DJ5" s="589"/>
      <c r="DK5" s="589"/>
      <c r="DL5" s="589"/>
      <c r="DM5" s="589"/>
      <c r="DN5" s="589"/>
      <c r="DO5" s="589"/>
      <c r="DP5" s="590"/>
      <c r="DQ5" s="588" t="s">
        <v>226</v>
      </c>
      <c r="DR5" s="589"/>
      <c r="DS5" s="589"/>
      <c r="DT5" s="589"/>
      <c r="DU5" s="589"/>
      <c r="DV5" s="589"/>
      <c r="DW5" s="589"/>
      <c r="DX5" s="589"/>
      <c r="DY5" s="589"/>
      <c r="DZ5" s="589"/>
      <c r="EA5" s="589"/>
      <c r="EB5" s="589"/>
      <c r="EC5" s="590"/>
    </row>
    <row r="6" spans="2:143" ht="11.25" customHeight="1" x14ac:dyDescent="0.15">
      <c r="B6" s="603" t="s">
        <v>227</v>
      </c>
      <c r="C6" s="604"/>
      <c r="D6" s="604"/>
      <c r="E6" s="604"/>
      <c r="F6" s="604"/>
      <c r="G6" s="604"/>
      <c r="H6" s="604"/>
      <c r="I6" s="604"/>
      <c r="J6" s="604"/>
      <c r="K6" s="604"/>
      <c r="L6" s="604"/>
      <c r="M6" s="604"/>
      <c r="N6" s="604"/>
      <c r="O6" s="604"/>
      <c r="P6" s="604"/>
      <c r="Q6" s="605"/>
      <c r="R6" s="606">
        <v>68006</v>
      </c>
      <c r="S6" s="607"/>
      <c r="T6" s="607"/>
      <c r="U6" s="607"/>
      <c r="V6" s="607"/>
      <c r="W6" s="607"/>
      <c r="X6" s="607"/>
      <c r="Y6" s="608"/>
      <c r="Z6" s="609">
        <v>1.1000000000000001</v>
      </c>
      <c r="AA6" s="609"/>
      <c r="AB6" s="609"/>
      <c r="AC6" s="609"/>
      <c r="AD6" s="610">
        <v>68006</v>
      </c>
      <c r="AE6" s="610"/>
      <c r="AF6" s="610"/>
      <c r="AG6" s="610"/>
      <c r="AH6" s="610"/>
      <c r="AI6" s="610"/>
      <c r="AJ6" s="610"/>
      <c r="AK6" s="610"/>
      <c r="AL6" s="611">
        <v>2.5</v>
      </c>
      <c r="AM6" s="612"/>
      <c r="AN6" s="612"/>
      <c r="AO6" s="613"/>
      <c r="AP6" s="603" t="s">
        <v>228</v>
      </c>
      <c r="AQ6" s="604"/>
      <c r="AR6" s="604"/>
      <c r="AS6" s="604"/>
      <c r="AT6" s="604"/>
      <c r="AU6" s="604"/>
      <c r="AV6" s="604"/>
      <c r="AW6" s="604"/>
      <c r="AX6" s="604"/>
      <c r="AY6" s="604"/>
      <c r="AZ6" s="604"/>
      <c r="BA6" s="604"/>
      <c r="BB6" s="604"/>
      <c r="BC6" s="604"/>
      <c r="BD6" s="604"/>
      <c r="BE6" s="604"/>
      <c r="BF6" s="605"/>
      <c r="BG6" s="606">
        <v>340823</v>
      </c>
      <c r="BH6" s="607"/>
      <c r="BI6" s="607"/>
      <c r="BJ6" s="607"/>
      <c r="BK6" s="607"/>
      <c r="BL6" s="607"/>
      <c r="BM6" s="607"/>
      <c r="BN6" s="608"/>
      <c r="BO6" s="609">
        <v>99.5</v>
      </c>
      <c r="BP6" s="609"/>
      <c r="BQ6" s="609"/>
      <c r="BR6" s="609"/>
      <c r="BS6" s="610">
        <v>6192</v>
      </c>
      <c r="BT6" s="610"/>
      <c r="BU6" s="610"/>
      <c r="BV6" s="610"/>
      <c r="BW6" s="610"/>
      <c r="BX6" s="610"/>
      <c r="BY6" s="610"/>
      <c r="BZ6" s="610"/>
      <c r="CA6" s="610"/>
      <c r="CB6" s="614"/>
      <c r="CD6" s="592" t="s">
        <v>229</v>
      </c>
      <c r="CE6" s="593"/>
      <c r="CF6" s="593"/>
      <c r="CG6" s="593"/>
      <c r="CH6" s="593"/>
      <c r="CI6" s="593"/>
      <c r="CJ6" s="593"/>
      <c r="CK6" s="593"/>
      <c r="CL6" s="593"/>
      <c r="CM6" s="593"/>
      <c r="CN6" s="593"/>
      <c r="CO6" s="593"/>
      <c r="CP6" s="593"/>
      <c r="CQ6" s="594"/>
      <c r="CR6" s="606">
        <v>46741</v>
      </c>
      <c r="CS6" s="607"/>
      <c r="CT6" s="607"/>
      <c r="CU6" s="607"/>
      <c r="CV6" s="607"/>
      <c r="CW6" s="607"/>
      <c r="CX6" s="607"/>
      <c r="CY6" s="608"/>
      <c r="CZ6" s="600">
        <v>0.8</v>
      </c>
      <c r="DA6" s="601"/>
      <c r="DB6" s="601"/>
      <c r="DC6" s="617"/>
      <c r="DD6" s="615" t="s">
        <v>135</v>
      </c>
      <c r="DE6" s="607"/>
      <c r="DF6" s="607"/>
      <c r="DG6" s="607"/>
      <c r="DH6" s="607"/>
      <c r="DI6" s="607"/>
      <c r="DJ6" s="607"/>
      <c r="DK6" s="607"/>
      <c r="DL6" s="607"/>
      <c r="DM6" s="607"/>
      <c r="DN6" s="607"/>
      <c r="DO6" s="607"/>
      <c r="DP6" s="608"/>
      <c r="DQ6" s="615">
        <v>46741</v>
      </c>
      <c r="DR6" s="607"/>
      <c r="DS6" s="607"/>
      <c r="DT6" s="607"/>
      <c r="DU6" s="607"/>
      <c r="DV6" s="607"/>
      <c r="DW6" s="607"/>
      <c r="DX6" s="607"/>
      <c r="DY6" s="607"/>
      <c r="DZ6" s="607"/>
      <c r="EA6" s="607"/>
      <c r="EB6" s="607"/>
      <c r="EC6" s="616"/>
    </row>
    <row r="7" spans="2:143" ht="11.25" customHeight="1" x14ac:dyDescent="0.15">
      <c r="B7" s="603" t="s">
        <v>230</v>
      </c>
      <c r="C7" s="604"/>
      <c r="D7" s="604"/>
      <c r="E7" s="604"/>
      <c r="F7" s="604"/>
      <c r="G7" s="604"/>
      <c r="H7" s="604"/>
      <c r="I7" s="604"/>
      <c r="J7" s="604"/>
      <c r="K7" s="604"/>
      <c r="L7" s="604"/>
      <c r="M7" s="604"/>
      <c r="N7" s="604"/>
      <c r="O7" s="604"/>
      <c r="P7" s="604"/>
      <c r="Q7" s="605"/>
      <c r="R7" s="606">
        <v>298</v>
      </c>
      <c r="S7" s="607"/>
      <c r="T7" s="607"/>
      <c r="U7" s="607"/>
      <c r="V7" s="607"/>
      <c r="W7" s="607"/>
      <c r="X7" s="607"/>
      <c r="Y7" s="608"/>
      <c r="Z7" s="609">
        <v>0</v>
      </c>
      <c r="AA7" s="609"/>
      <c r="AB7" s="609"/>
      <c r="AC7" s="609"/>
      <c r="AD7" s="610">
        <v>298</v>
      </c>
      <c r="AE7" s="610"/>
      <c r="AF7" s="610"/>
      <c r="AG7" s="610"/>
      <c r="AH7" s="610"/>
      <c r="AI7" s="610"/>
      <c r="AJ7" s="610"/>
      <c r="AK7" s="610"/>
      <c r="AL7" s="611">
        <v>0</v>
      </c>
      <c r="AM7" s="612"/>
      <c r="AN7" s="612"/>
      <c r="AO7" s="613"/>
      <c r="AP7" s="603" t="s">
        <v>231</v>
      </c>
      <c r="AQ7" s="604"/>
      <c r="AR7" s="604"/>
      <c r="AS7" s="604"/>
      <c r="AT7" s="604"/>
      <c r="AU7" s="604"/>
      <c r="AV7" s="604"/>
      <c r="AW7" s="604"/>
      <c r="AX7" s="604"/>
      <c r="AY7" s="604"/>
      <c r="AZ7" s="604"/>
      <c r="BA7" s="604"/>
      <c r="BB7" s="604"/>
      <c r="BC7" s="604"/>
      <c r="BD7" s="604"/>
      <c r="BE7" s="604"/>
      <c r="BF7" s="605"/>
      <c r="BG7" s="606">
        <v>171055</v>
      </c>
      <c r="BH7" s="607"/>
      <c r="BI7" s="607"/>
      <c r="BJ7" s="607"/>
      <c r="BK7" s="607"/>
      <c r="BL7" s="607"/>
      <c r="BM7" s="607"/>
      <c r="BN7" s="608"/>
      <c r="BO7" s="609">
        <v>50</v>
      </c>
      <c r="BP7" s="609"/>
      <c r="BQ7" s="609"/>
      <c r="BR7" s="609"/>
      <c r="BS7" s="610">
        <v>6192</v>
      </c>
      <c r="BT7" s="610"/>
      <c r="BU7" s="610"/>
      <c r="BV7" s="610"/>
      <c r="BW7" s="610"/>
      <c r="BX7" s="610"/>
      <c r="BY7" s="610"/>
      <c r="BZ7" s="610"/>
      <c r="CA7" s="610"/>
      <c r="CB7" s="614"/>
      <c r="CD7" s="603" t="s">
        <v>232</v>
      </c>
      <c r="CE7" s="604"/>
      <c r="CF7" s="604"/>
      <c r="CG7" s="604"/>
      <c r="CH7" s="604"/>
      <c r="CI7" s="604"/>
      <c r="CJ7" s="604"/>
      <c r="CK7" s="604"/>
      <c r="CL7" s="604"/>
      <c r="CM7" s="604"/>
      <c r="CN7" s="604"/>
      <c r="CO7" s="604"/>
      <c r="CP7" s="604"/>
      <c r="CQ7" s="605"/>
      <c r="CR7" s="606">
        <v>2061741</v>
      </c>
      <c r="CS7" s="607"/>
      <c r="CT7" s="607"/>
      <c r="CU7" s="607"/>
      <c r="CV7" s="607"/>
      <c r="CW7" s="607"/>
      <c r="CX7" s="607"/>
      <c r="CY7" s="608"/>
      <c r="CZ7" s="609">
        <v>33.9</v>
      </c>
      <c r="DA7" s="609"/>
      <c r="DB7" s="609"/>
      <c r="DC7" s="609"/>
      <c r="DD7" s="615">
        <v>1330928</v>
      </c>
      <c r="DE7" s="607"/>
      <c r="DF7" s="607"/>
      <c r="DG7" s="607"/>
      <c r="DH7" s="607"/>
      <c r="DI7" s="607"/>
      <c r="DJ7" s="607"/>
      <c r="DK7" s="607"/>
      <c r="DL7" s="607"/>
      <c r="DM7" s="607"/>
      <c r="DN7" s="607"/>
      <c r="DO7" s="607"/>
      <c r="DP7" s="608"/>
      <c r="DQ7" s="615">
        <v>385230</v>
      </c>
      <c r="DR7" s="607"/>
      <c r="DS7" s="607"/>
      <c r="DT7" s="607"/>
      <c r="DU7" s="607"/>
      <c r="DV7" s="607"/>
      <c r="DW7" s="607"/>
      <c r="DX7" s="607"/>
      <c r="DY7" s="607"/>
      <c r="DZ7" s="607"/>
      <c r="EA7" s="607"/>
      <c r="EB7" s="607"/>
      <c r="EC7" s="616"/>
    </row>
    <row r="8" spans="2:143" ht="11.25" customHeight="1" x14ac:dyDescent="0.15">
      <c r="B8" s="603" t="s">
        <v>233</v>
      </c>
      <c r="C8" s="604"/>
      <c r="D8" s="604"/>
      <c r="E8" s="604"/>
      <c r="F8" s="604"/>
      <c r="G8" s="604"/>
      <c r="H8" s="604"/>
      <c r="I8" s="604"/>
      <c r="J8" s="604"/>
      <c r="K8" s="604"/>
      <c r="L8" s="604"/>
      <c r="M8" s="604"/>
      <c r="N8" s="604"/>
      <c r="O8" s="604"/>
      <c r="P8" s="604"/>
      <c r="Q8" s="605"/>
      <c r="R8" s="606">
        <v>727</v>
      </c>
      <c r="S8" s="607"/>
      <c r="T8" s="607"/>
      <c r="U8" s="607"/>
      <c r="V8" s="607"/>
      <c r="W8" s="607"/>
      <c r="X8" s="607"/>
      <c r="Y8" s="608"/>
      <c r="Z8" s="609">
        <v>0</v>
      </c>
      <c r="AA8" s="609"/>
      <c r="AB8" s="609"/>
      <c r="AC8" s="609"/>
      <c r="AD8" s="610">
        <v>727</v>
      </c>
      <c r="AE8" s="610"/>
      <c r="AF8" s="610"/>
      <c r="AG8" s="610"/>
      <c r="AH8" s="610"/>
      <c r="AI8" s="610"/>
      <c r="AJ8" s="610"/>
      <c r="AK8" s="610"/>
      <c r="AL8" s="611">
        <v>0</v>
      </c>
      <c r="AM8" s="612"/>
      <c r="AN8" s="612"/>
      <c r="AO8" s="613"/>
      <c r="AP8" s="603" t="s">
        <v>234</v>
      </c>
      <c r="AQ8" s="604"/>
      <c r="AR8" s="604"/>
      <c r="AS8" s="604"/>
      <c r="AT8" s="604"/>
      <c r="AU8" s="604"/>
      <c r="AV8" s="604"/>
      <c r="AW8" s="604"/>
      <c r="AX8" s="604"/>
      <c r="AY8" s="604"/>
      <c r="AZ8" s="604"/>
      <c r="BA8" s="604"/>
      <c r="BB8" s="604"/>
      <c r="BC8" s="604"/>
      <c r="BD8" s="604"/>
      <c r="BE8" s="604"/>
      <c r="BF8" s="605"/>
      <c r="BG8" s="606">
        <v>4997</v>
      </c>
      <c r="BH8" s="607"/>
      <c r="BI8" s="607"/>
      <c r="BJ8" s="607"/>
      <c r="BK8" s="607"/>
      <c r="BL8" s="607"/>
      <c r="BM8" s="607"/>
      <c r="BN8" s="608"/>
      <c r="BO8" s="609">
        <v>1.5</v>
      </c>
      <c r="BP8" s="609"/>
      <c r="BQ8" s="609"/>
      <c r="BR8" s="609"/>
      <c r="BS8" s="615" t="s">
        <v>145</v>
      </c>
      <c r="BT8" s="607"/>
      <c r="BU8" s="607"/>
      <c r="BV8" s="607"/>
      <c r="BW8" s="607"/>
      <c r="BX8" s="607"/>
      <c r="BY8" s="607"/>
      <c r="BZ8" s="607"/>
      <c r="CA8" s="607"/>
      <c r="CB8" s="616"/>
      <c r="CD8" s="603" t="s">
        <v>235</v>
      </c>
      <c r="CE8" s="604"/>
      <c r="CF8" s="604"/>
      <c r="CG8" s="604"/>
      <c r="CH8" s="604"/>
      <c r="CI8" s="604"/>
      <c r="CJ8" s="604"/>
      <c r="CK8" s="604"/>
      <c r="CL8" s="604"/>
      <c r="CM8" s="604"/>
      <c r="CN8" s="604"/>
      <c r="CO8" s="604"/>
      <c r="CP8" s="604"/>
      <c r="CQ8" s="605"/>
      <c r="CR8" s="606">
        <v>591043</v>
      </c>
      <c r="CS8" s="607"/>
      <c r="CT8" s="607"/>
      <c r="CU8" s="607"/>
      <c r="CV8" s="607"/>
      <c r="CW8" s="607"/>
      <c r="CX8" s="607"/>
      <c r="CY8" s="608"/>
      <c r="CZ8" s="609">
        <v>9.6999999999999993</v>
      </c>
      <c r="DA8" s="609"/>
      <c r="DB8" s="609"/>
      <c r="DC8" s="609"/>
      <c r="DD8" s="615" t="s">
        <v>145</v>
      </c>
      <c r="DE8" s="607"/>
      <c r="DF8" s="607"/>
      <c r="DG8" s="607"/>
      <c r="DH8" s="607"/>
      <c r="DI8" s="607"/>
      <c r="DJ8" s="607"/>
      <c r="DK8" s="607"/>
      <c r="DL8" s="607"/>
      <c r="DM8" s="607"/>
      <c r="DN8" s="607"/>
      <c r="DO8" s="607"/>
      <c r="DP8" s="608"/>
      <c r="DQ8" s="615">
        <v>327274</v>
      </c>
      <c r="DR8" s="607"/>
      <c r="DS8" s="607"/>
      <c r="DT8" s="607"/>
      <c r="DU8" s="607"/>
      <c r="DV8" s="607"/>
      <c r="DW8" s="607"/>
      <c r="DX8" s="607"/>
      <c r="DY8" s="607"/>
      <c r="DZ8" s="607"/>
      <c r="EA8" s="607"/>
      <c r="EB8" s="607"/>
      <c r="EC8" s="616"/>
    </row>
    <row r="9" spans="2:143" ht="11.25" customHeight="1" x14ac:dyDescent="0.15">
      <c r="B9" s="603" t="s">
        <v>236</v>
      </c>
      <c r="C9" s="604"/>
      <c r="D9" s="604"/>
      <c r="E9" s="604"/>
      <c r="F9" s="604"/>
      <c r="G9" s="604"/>
      <c r="H9" s="604"/>
      <c r="I9" s="604"/>
      <c r="J9" s="604"/>
      <c r="K9" s="604"/>
      <c r="L9" s="604"/>
      <c r="M9" s="604"/>
      <c r="N9" s="604"/>
      <c r="O9" s="604"/>
      <c r="P9" s="604"/>
      <c r="Q9" s="605"/>
      <c r="R9" s="606">
        <v>890</v>
      </c>
      <c r="S9" s="607"/>
      <c r="T9" s="607"/>
      <c r="U9" s="607"/>
      <c r="V9" s="607"/>
      <c r="W9" s="607"/>
      <c r="X9" s="607"/>
      <c r="Y9" s="608"/>
      <c r="Z9" s="609">
        <v>0</v>
      </c>
      <c r="AA9" s="609"/>
      <c r="AB9" s="609"/>
      <c r="AC9" s="609"/>
      <c r="AD9" s="610">
        <v>890</v>
      </c>
      <c r="AE9" s="610"/>
      <c r="AF9" s="610"/>
      <c r="AG9" s="610"/>
      <c r="AH9" s="610"/>
      <c r="AI9" s="610"/>
      <c r="AJ9" s="610"/>
      <c r="AK9" s="610"/>
      <c r="AL9" s="611">
        <v>0</v>
      </c>
      <c r="AM9" s="612"/>
      <c r="AN9" s="612"/>
      <c r="AO9" s="613"/>
      <c r="AP9" s="603" t="s">
        <v>237</v>
      </c>
      <c r="AQ9" s="604"/>
      <c r="AR9" s="604"/>
      <c r="AS9" s="604"/>
      <c r="AT9" s="604"/>
      <c r="AU9" s="604"/>
      <c r="AV9" s="604"/>
      <c r="AW9" s="604"/>
      <c r="AX9" s="604"/>
      <c r="AY9" s="604"/>
      <c r="AZ9" s="604"/>
      <c r="BA9" s="604"/>
      <c r="BB9" s="604"/>
      <c r="BC9" s="604"/>
      <c r="BD9" s="604"/>
      <c r="BE9" s="604"/>
      <c r="BF9" s="605"/>
      <c r="BG9" s="606">
        <v>136536</v>
      </c>
      <c r="BH9" s="607"/>
      <c r="BI9" s="607"/>
      <c r="BJ9" s="607"/>
      <c r="BK9" s="607"/>
      <c r="BL9" s="607"/>
      <c r="BM9" s="607"/>
      <c r="BN9" s="608"/>
      <c r="BO9" s="609">
        <v>39.9</v>
      </c>
      <c r="BP9" s="609"/>
      <c r="BQ9" s="609"/>
      <c r="BR9" s="609"/>
      <c r="BS9" s="615" t="s">
        <v>145</v>
      </c>
      <c r="BT9" s="607"/>
      <c r="BU9" s="607"/>
      <c r="BV9" s="607"/>
      <c r="BW9" s="607"/>
      <c r="BX9" s="607"/>
      <c r="BY9" s="607"/>
      <c r="BZ9" s="607"/>
      <c r="CA9" s="607"/>
      <c r="CB9" s="616"/>
      <c r="CD9" s="603" t="s">
        <v>238</v>
      </c>
      <c r="CE9" s="604"/>
      <c r="CF9" s="604"/>
      <c r="CG9" s="604"/>
      <c r="CH9" s="604"/>
      <c r="CI9" s="604"/>
      <c r="CJ9" s="604"/>
      <c r="CK9" s="604"/>
      <c r="CL9" s="604"/>
      <c r="CM9" s="604"/>
      <c r="CN9" s="604"/>
      <c r="CO9" s="604"/>
      <c r="CP9" s="604"/>
      <c r="CQ9" s="605"/>
      <c r="CR9" s="606">
        <v>325431</v>
      </c>
      <c r="CS9" s="607"/>
      <c r="CT9" s="607"/>
      <c r="CU9" s="607"/>
      <c r="CV9" s="607"/>
      <c r="CW9" s="607"/>
      <c r="CX9" s="607"/>
      <c r="CY9" s="608"/>
      <c r="CZ9" s="609">
        <v>5.4</v>
      </c>
      <c r="DA9" s="609"/>
      <c r="DB9" s="609"/>
      <c r="DC9" s="609"/>
      <c r="DD9" s="615">
        <v>13526</v>
      </c>
      <c r="DE9" s="607"/>
      <c r="DF9" s="607"/>
      <c r="DG9" s="607"/>
      <c r="DH9" s="607"/>
      <c r="DI9" s="607"/>
      <c r="DJ9" s="607"/>
      <c r="DK9" s="607"/>
      <c r="DL9" s="607"/>
      <c r="DM9" s="607"/>
      <c r="DN9" s="607"/>
      <c r="DO9" s="607"/>
      <c r="DP9" s="608"/>
      <c r="DQ9" s="615">
        <v>284505</v>
      </c>
      <c r="DR9" s="607"/>
      <c r="DS9" s="607"/>
      <c r="DT9" s="607"/>
      <c r="DU9" s="607"/>
      <c r="DV9" s="607"/>
      <c r="DW9" s="607"/>
      <c r="DX9" s="607"/>
      <c r="DY9" s="607"/>
      <c r="DZ9" s="607"/>
      <c r="EA9" s="607"/>
      <c r="EB9" s="607"/>
      <c r="EC9" s="616"/>
    </row>
    <row r="10" spans="2:143" ht="11.25" customHeight="1" x14ac:dyDescent="0.15">
      <c r="B10" s="603" t="s">
        <v>239</v>
      </c>
      <c r="C10" s="604"/>
      <c r="D10" s="604"/>
      <c r="E10" s="604"/>
      <c r="F10" s="604"/>
      <c r="G10" s="604"/>
      <c r="H10" s="604"/>
      <c r="I10" s="604"/>
      <c r="J10" s="604"/>
      <c r="K10" s="604"/>
      <c r="L10" s="604"/>
      <c r="M10" s="604"/>
      <c r="N10" s="604"/>
      <c r="O10" s="604"/>
      <c r="P10" s="604"/>
      <c r="Q10" s="605"/>
      <c r="R10" s="606" t="s">
        <v>135</v>
      </c>
      <c r="S10" s="607"/>
      <c r="T10" s="607"/>
      <c r="U10" s="607"/>
      <c r="V10" s="607"/>
      <c r="W10" s="607"/>
      <c r="X10" s="607"/>
      <c r="Y10" s="608"/>
      <c r="Z10" s="609" t="s">
        <v>135</v>
      </c>
      <c r="AA10" s="609"/>
      <c r="AB10" s="609"/>
      <c r="AC10" s="609"/>
      <c r="AD10" s="610" t="s">
        <v>240</v>
      </c>
      <c r="AE10" s="610"/>
      <c r="AF10" s="610"/>
      <c r="AG10" s="610"/>
      <c r="AH10" s="610"/>
      <c r="AI10" s="610"/>
      <c r="AJ10" s="610"/>
      <c r="AK10" s="610"/>
      <c r="AL10" s="611" t="s">
        <v>240</v>
      </c>
      <c r="AM10" s="612"/>
      <c r="AN10" s="612"/>
      <c r="AO10" s="613"/>
      <c r="AP10" s="603" t="s">
        <v>241</v>
      </c>
      <c r="AQ10" s="604"/>
      <c r="AR10" s="604"/>
      <c r="AS10" s="604"/>
      <c r="AT10" s="604"/>
      <c r="AU10" s="604"/>
      <c r="AV10" s="604"/>
      <c r="AW10" s="604"/>
      <c r="AX10" s="604"/>
      <c r="AY10" s="604"/>
      <c r="AZ10" s="604"/>
      <c r="BA10" s="604"/>
      <c r="BB10" s="604"/>
      <c r="BC10" s="604"/>
      <c r="BD10" s="604"/>
      <c r="BE10" s="604"/>
      <c r="BF10" s="605"/>
      <c r="BG10" s="606">
        <v>10321</v>
      </c>
      <c r="BH10" s="607"/>
      <c r="BI10" s="607"/>
      <c r="BJ10" s="607"/>
      <c r="BK10" s="607"/>
      <c r="BL10" s="607"/>
      <c r="BM10" s="607"/>
      <c r="BN10" s="608"/>
      <c r="BO10" s="609">
        <v>3</v>
      </c>
      <c r="BP10" s="609"/>
      <c r="BQ10" s="609"/>
      <c r="BR10" s="609"/>
      <c r="BS10" s="615">
        <v>1720</v>
      </c>
      <c r="BT10" s="607"/>
      <c r="BU10" s="607"/>
      <c r="BV10" s="607"/>
      <c r="BW10" s="607"/>
      <c r="BX10" s="607"/>
      <c r="BY10" s="607"/>
      <c r="BZ10" s="607"/>
      <c r="CA10" s="607"/>
      <c r="CB10" s="616"/>
      <c r="CD10" s="603" t="s">
        <v>242</v>
      </c>
      <c r="CE10" s="604"/>
      <c r="CF10" s="604"/>
      <c r="CG10" s="604"/>
      <c r="CH10" s="604"/>
      <c r="CI10" s="604"/>
      <c r="CJ10" s="604"/>
      <c r="CK10" s="604"/>
      <c r="CL10" s="604"/>
      <c r="CM10" s="604"/>
      <c r="CN10" s="604"/>
      <c r="CO10" s="604"/>
      <c r="CP10" s="604"/>
      <c r="CQ10" s="605"/>
      <c r="CR10" s="606">
        <v>3448</v>
      </c>
      <c r="CS10" s="607"/>
      <c r="CT10" s="607"/>
      <c r="CU10" s="607"/>
      <c r="CV10" s="607"/>
      <c r="CW10" s="607"/>
      <c r="CX10" s="607"/>
      <c r="CY10" s="608"/>
      <c r="CZ10" s="609">
        <v>0.1</v>
      </c>
      <c r="DA10" s="609"/>
      <c r="DB10" s="609"/>
      <c r="DC10" s="609"/>
      <c r="DD10" s="615" t="s">
        <v>145</v>
      </c>
      <c r="DE10" s="607"/>
      <c r="DF10" s="607"/>
      <c r="DG10" s="607"/>
      <c r="DH10" s="607"/>
      <c r="DI10" s="607"/>
      <c r="DJ10" s="607"/>
      <c r="DK10" s="607"/>
      <c r="DL10" s="607"/>
      <c r="DM10" s="607"/>
      <c r="DN10" s="607"/>
      <c r="DO10" s="607"/>
      <c r="DP10" s="608"/>
      <c r="DQ10" s="615">
        <v>3448</v>
      </c>
      <c r="DR10" s="607"/>
      <c r="DS10" s="607"/>
      <c r="DT10" s="607"/>
      <c r="DU10" s="607"/>
      <c r="DV10" s="607"/>
      <c r="DW10" s="607"/>
      <c r="DX10" s="607"/>
      <c r="DY10" s="607"/>
      <c r="DZ10" s="607"/>
      <c r="EA10" s="607"/>
      <c r="EB10" s="607"/>
      <c r="EC10" s="616"/>
    </row>
    <row r="11" spans="2:143" ht="11.25" customHeight="1" x14ac:dyDescent="0.15">
      <c r="B11" s="603" t="s">
        <v>243</v>
      </c>
      <c r="C11" s="604"/>
      <c r="D11" s="604"/>
      <c r="E11" s="604"/>
      <c r="F11" s="604"/>
      <c r="G11" s="604"/>
      <c r="H11" s="604"/>
      <c r="I11" s="604"/>
      <c r="J11" s="604"/>
      <c r="K11" s="604"/>
      <c r="L11" s="604"/>
      <c r="M11" s="604"/>
      <c r="N11" s="604"/>
      <c r="O11" s="604"/>
      <c r="P11" s="604"/>
      <c r="Q11" s="605"/>
      <c r="R11" s="606">
        <v>73186</v>
      </c>
      <c r="S11" s="607"/>
      <c r="T11" s="607"/>
      <c r="U11" s="607"/>
      <c r="V11" s="607"/>
      <c r="W11" s="607"/>
      <c r="X11" s="607"/>
      <c r="Y11" s="608"/>
      <c r="Z11" s="611">
        <v>1.2</v>
      </c>
      <c r="AA11" s="612"/>
      <c r="AB11" s="612"/>
      <c r="AC11" s="618"/>
      <c r="AD11" s="615">
        <v>73186</v>
      </c>
      <c r="AE11" s="607"/>
      <c r="AF11" s="607"/>
      <c r="AG11" s="607"/>
      <c r="AH11" s="607"/>
      <c r="AI11" s="607"/>
      <c r="AJ11" s="607"/>
      <c r="AK11" s="608"/>
      <c r="AL11" s="611">
        <v>2.7</v>
      </c>
      <c r="AM11" s="612"/>
      <c r="AN11" s="612"/>
      <c r="AO11" s="613"/>
      <c r="AP11" s="603" t="s">
        <v>244</v>
      </c>
      <c r="AQ11" s="604"/>
      <c r="AR11" s="604"/>
      <c r="AS11" s="604"/>
      <c r="AT11" s="604"/>
      <c r="AU11" s="604"/>
      <c r="AV11" s="604"/>
      <c r="AW11" s="604"/>
      <c r="AX11" s="604"/>
      <c r="AY11" s="604"/>
      <c r="AZ11" s="604"/>
      <c r="BA11" s="604"/>
      <c r="BB11" s="604"/>
      <c r="BC11" s="604"/>
      <c r="BD11" s="604"/>
      <c r="BE11" s="604"/>
      <c r="BF11" s="605"/>
      <c r="BG11" s="606">
        <v>19201</v>
      </c>
      <c r="BH11" s="607"/>
      <c r="BI11" s="607"/>
      <c r="BJ11" s="607"/>
      <c r="BK11" s="607"/>
      <c r="BL11" s="607"/>
      <c r="BM11" s="607"/>
      <c r="BN11" s="608"/>
      <c r="BO11" s="609">
        <v>5.6</v>
      </c>
      <c r="BP11" s="609"/>
      <c r="BQ11" s="609"/>
      <c r="BR11" s="609"/>
      <c r="BS11" s="615">
        <v>4472</v>
      </c>
      <c r="BT11" s="607"/>
      <c r="BU11" s="607"/>
      <c r="BV11" s="607"/>
      <c r="BW11" s="607"/>
      <c r="BX11" s="607"/>
      <c r="BY11" s="607"/>
      <c r="BZ11" s="607"/>
      <c r="CA11" s="607"/>
      <c r="CB11" s="616"/>
      <c r="CD11" s="603" t="s">
        <v>245</v>
      </c>
      <c r="CE11" s="604"/>
      <c r="CF11" s="604"/>
      <c r="CG11" s="604"/>
      <c r="CH11" s="604"/>
      <c r="CI11" s="604"/>
      <c r="CJ11" s="604"/>
      <c r="CK11" s="604"/>
      <c r="CL11" s="604"/>
      <c r="CM11" s="604"/>
      <c r="CN11" s="604"/>
      <c r="CO11" s="604"/>
      <c r="CP11" s="604"/>
      <c r="CQ11" s="605"/>
      <c r="CR11" s="606">
        <v>709918</v>
      </c>
      <c r="CS11" s="607"/>
      <c r="CT11" s="607"/>
      <c r="CU11" s="607"/>
      <c r="CV11" s="607"/>
      <c r="CW11" s="607"/>
      <c r="CX11" s="607"/>
      <c r="CY11" s="608"/>
      <c r="CZ11" s="609">
        <v>11.7</v>
      </c>
      <c r="DA11" s="609"/>
      <c r="DB11" s="609"/>
      <c r="DC11" s="609"/>
      <c r="DD11" s="615">
        <v>362523</v>
      </c>
      <c r="DE11" s="607"/>
      <c r="DF11" s="607"/>
      <c r="DG11" s="607"/>
      <c r="DH11" s="607"/>
      <c r="DI11" s="607"/>
      <c r="DJ11" s="607"/>
      <c r="DK11" s="607"/>
      <c r="DL11" s="607"/>
      <c r="DM11" s="607"/>
      <c r="DN11" s="607"/>
      <c r="DO11" s="607"/>
      <c r="DP11" s="608"/>
      <c r="DQ11" s="615">
        <v>184231</v>
      </c>
      <c r="DR11" s="607"/>
      <c r="DS11" s="607"/>
      <c r="DT11" s="607"/>
      <c r="DU11" s="607"/>
      <c r="DV11" s="607"/>
      <c r="DW11" s="607"/>
      <c r="DX11" s="607"/>
      <c r="DY11" s="607"/>
      <c r="DZ11" s="607"/>
      <c r="EA11" s="607"/>
      <c r="EB11" s="607"/>
      <c r="EC11" s="616"/>
    </row>
    <row r="12" spans="2:143" ht="11.25" customHeight="1" x14ac:dyDescent="0.15">
      <c r="B12" s="603" t="s">
        <v>246</v>
      </c>
      <c r="C12" s="604"/>
      <c r="D12" s="604"/>
      <c r="E12" s="604"/>
      <c r="F12" s="604"/>
      <c r="G12" s="604"/>
      <c r="H12" s="604"/>
      <c r="I12" s="604"/>
      <c r="J12" s="604"/>
      <c r="K12" s="604"/>
      <c r="L12" s="604"/>
      <c r="M12" s="604"/>
      <c r="N12" s="604"/>
      <c r="O12" s="604"/>
      <c r="P12" s="604"/>
      <c r="Q12" s="605"/>
      <c r="R12" s="606" t="s">
        <v>135</v>
      </c>
      <c r="S12" s="607"/>
      <c r="T12" s="607"/>
      <c r="U12" s="607"/>
      <c r="V12" s="607"/>
      <c r="W12" s="607"/>
      <c r="X12" s="607"/>
      <c r="Y12" s="608"/>
      <c r="Z12" s="609" t="s">
        <v>247</v>
      </c>
      <c r="AA12" s="609"/>
      <c r="AB12" s="609"/>
      <c r="AC12" s="609"/>
      <c r="AD12" s="610" t="s">
        <v>145</v>
      </c>
      <c r="AE12" s="610"/>
      <c r="AF12" s="610"/>
      <c r="AG12" s="610"/>
      <c r="AH12" s="610"/>
      <c r="AI12" s="610"/>
      <c r="AJ12" s="610"/>
      <c r="AK12" s="610"/>
      <c r="AL12" s="611" t="s">
        <v>135</v>
      </c>
      <c r="AM12" s="612"/>
      <c r="AN12" s="612"/>
      <c r="AO12" s="613"/>
      <c r="AP12" s="603" t="s">
        <v>248</v>
      </c>
      <c r="AQ12" s="604"/>
      <c r="AR12" s="604"/>
      <c r="AS12" s="604"/>
      <c r="AT12" s="604"/>
      <c r="AU12" s="604"/>
      <c r="AV12" s="604"/>
      <c r="AW12" s="604"/>
      <c r="AX12" s="604"/>
      <c r="AY12" s="604"/>
      <c r="AZ12" s="604"/>
      <c r="BA12" s="604"/>
      <c r="BB12" s="604"/>
      <c r="BC12" s="604"/>
      <c r="BD12" s="604"/>
      <c r="BE12" s="604"/>
      <c r="BF12" s="605"/>
      <c r="BG12" s="606">
        <v>136781</v>
      </c>
      <c r="BH12" s="607"/>
      <c r="BI12" s="607"/>
      <c r="BJ12" s="607"/>
      <c r="BK12" s="607"/>
      <c r="BL12" s="607"/>
      <c r="BM12" s="607"/>
      <c r="BN12" s="608"/>
      <c r="BO12" s="609">
        <v>39.9</v>
      </c>
      <c r="BP12" s="609"/>
      <c r="BQ12" s="609"/>
      <c r="BR12" s="609"/>
      <c r="BS12" s="615" t="s">
        <v>135</v>
      </c>
      <c r="BT12" s="607"/>
      <c r="BU12" s="607"/>
      <c r="BV12" s="607"/>
      <c r="BW12" s="607"/>
      <c r="BX12" s="607"/>
      <c r="BY12" s="607"/>
      <c r="BZ12" s="607"/>
      <c r="CA12" s="607"/>
      <c r="CB12" s="616"/>
      <c r="CD12" s="603" t="s">
        <v>249</v>
      </c>
      <c r="CE12" s="604"/>
      <c r="CF12" s="604"/>
      <c r="CG12" s="604"/>
      <c r="CH12" s="604"/>
      <c r="CI12" s="604"/>
      <c r="CJ12" s="604"/>
      <c r="CK12" s="604"/>
      <c r="CL12" s="604"/>
      <c r="CM12" s="604"/>
      <c r="CN12" s="604"/>
      <c r="CO12" s="604"/>
      <c r="CP12" s="604"/>
      <c r="CQ12" s="605"/>
      <c r="CR12" s="606">
        <v>265701</v>
      </c>
      <c r="CS12" s="607"/>
      <c r="CT12" s="607"/>
      <c r="CU12" s="607"/>
      <c r="CV12" s="607"/>
      <c r="CW12" s="607"/>
      <c r="CX12" s="607"/>
      <c r="CY12" s="608"/>
      <c r="CZ12" s="609">
        <v>4.4000000000000004</v>
      </c>
      <c r="DA12" s="609"/>
      <c r="DB12" s="609"/>
      <c r="DC12" s="609"/>
      <c r="DD12" s="615">
        <v>35637</v>
      </c>
      <c r="DE12" s="607"/>
      <c r="DF12" s="607"/>
      <c r="DG12" s="607"/>
      <c r="DH12" s="607"/>
      <c r="DI12" s="607"/>
      <c r="DJ12" s="607"/>
      <c r="DK12" s="607"/>
      <c r="DL12" s="607"/>
      <c r="DM12" s="607"/>
      <c r="DN12" s="607"/>
      <c r="DO12" s="607"/>
      <c r="DP12" s="608"/>
      <c r="DQ12" s="615">
        <v>223263</v>
      </c>
      <c r="DR12" s="607"/>
      <c r="DS12" s="607"/>
      <c r="DT12" s="607"/>
      <c r="DU12" s="607"/>
      <c r="DV12" s="607"/>
      <c r="DW12" s="607"/>
      <c r="DX12" s="607"/>
      <c r="DY12" s="607"/>
      <c r="DZ12" s="607"/>
      <c r="EA12" s="607"/>
      <c r="EB12" s="607"/>
      <c r="EC12" s="616"/>
    </row>
    <row r="13" spans="2:143" ht="11.25" customHeight="1" x14ac:dyDescent="0.15">
      <c r="B13" s="603" t="s">
        <v>250</v>
      </c>
      <c r="C13" s="604"/>
      <c r="D13" s="604"/>
      <c r="E13" s="604"/>
      <c r="F13" s="604"/>
      <c r="G13" s="604"/>
      <c r="H13" s="604"/>
      <c r="I13" s="604"/>
      <c r="J13" s="604"/>
      <c r="K13" s="604"/>
      <c r="L13" s="604"/>
      <c r="M13" s="604"/>
      <c r="N13" s="604"/>
      <c r="O13" s="604"/>
      <c r="P13" s="604"/>
      <c r="Q13" s="605"/>
      <c r="R13" s="606" t="s">
        <v>135</v>
      </c>
      <c r="S13" s="607"/>
      <c r="T13" s="607"/>
      <c r="U13" s="607"/>
      <c r="V13" s="607"/>
      <c r="W13" s="607"/>
      <c r="X13" s="607"/>
      <c r="Y13" s="608"/>
      <c r="Z13" s="609" t="s">
        <v>135</v>
      </c>
      <c r="AA13" s="609"/>
      <c r="AB13" s="609"/>
      <c r="AC13" s="609"/>
      <c r="AD13" s="610" t="s">
        <v>135</v>
      </c>
      <c r="AE13" s="610"/>
      <c r="AF13" s="610"/>
      <c r="AG13" s="610"/>
      <c r="AH13" s="610"/>
      <c r="AI13" s="610"/>
      <c r="AJ13" s="610"/>
      <c r="AK13" s="610"/>
      <c r="AL13" s="611" t="s">
        <v>240</v>
      </c>
      <c r="AM13" s="612"/>
      <c r="AN13" s="612"/>
      <c r="AO13" s="613"/>
      <c r="AP13" s="603" t="s">
        <v>251</v>
      </c>
      <c r="AQ13" s="604"/>
      <c r="AR13" s="604"/>
      <c r="AS13" s="604"/>
      <c r="AT13" s="604"/>
      <c r="AU13" s="604"/>
      <c r="AV13" s="604"/>
      <c r="AW13" s="604"/>
      <c r="AX13" s="604"/>
      <c r="AY13" s="604"/>
      <c r="AZ13" s="604"/>
      <c r="BA13" s="604"/>
      <c r="BB13" s="604"/>
      <c r="BC13" s="604"/>
      <c r="BD13" s="604"/>
      <c r="BE13" s="604"/>
      <c r="BF13" s="605"/>
      <c r="BG13" s="606">
        <v>125552</v>
      </c>
      <c r="BH13" s="607"/>
      <c r="BI13" s="607"/>
      <c r="BJ13" s="607"/>
      <c r="BK13" s="607"/>
      <c r="BL13" s="607"/>
      <c r="BM13" s="607"/>
      <c r="BN13" s="608"/>
      <c r="BO13" s="609">
        <v>36.700000000000003</v>
      </c>
      <c r="BP13" s="609"/>
      <c r="BQ13" s="609"/>
      <c r="BR13" s="609"/>
      <c r="BS13" s="615" t="s">
        <v>135</v>
      </c>
      <c r="BT13" s="607"/>
      <c r="BU13" s="607"/>
      <c r="BV13" s="607"/>
      <c r="BW13" s="607"/>
      <c r="BX13" s="607"/>
      <c r="BY13" s="607"/>
      <c r="BZ13" s="607"/>
      <c r="CA13" s="607"/>
      <c r="CB13" s="616"/>
      <c r="CD13" s="603" t="s">
        <v>252</v>
      </c>
      <c r="CE13" s="604"/>
      <c r="CF13" s="604"/>
      <c r="CG13" s="604"/>
      <c r="CH13" s="604"/>
      <c r="CI13" s="604"/>
      <c r="CJ13" s="604"/>
      <c r="CK13" s="604"/>
      <c r="CL13" s="604"/>
      <c r="CM13" s="604"/>
      <c r="CN13" s="604"/>
      <c r="CO13" s="604"/>
      <c r="CP13" s="604"/>
      <c r="CQ13" s="605"/>
      <c r="CR13" s="606">
        <v>841396</v>
      </c>
      <c r="CS13" s="607"/>
      <c r="CT13" s="607"/>
      <c r="CU13" s="607"/>
      <c r="CV13" s="607"/>
      <c r="CW13" s="607"/>
      <c r="CX13" s="607"/>
      <c r="CY13" s="608"/>
      <c r="CZ13" s="609">
        <v>13.8</v>
      </c>
      <c r="DA13" s="609"/>
      <c r="DB13" s="609"/>
      <c r="DC13" s="609"/>
      <c r="DD13" s="615">
        <v>437088</v>
      </c>
      <c r="DE13" s="607"/>
      <c r="DF13" s="607"/>
      <c r="DG13" s="607"/>
      <c r="DH13" s="607"/>
      <c r="DI13" s="607"/>
      <c r="DJ13" s="607"/>
      <c r="DK13" s="607"/>
      <c r="DL13" s="607"/>
      <c r="DM13" s="607"/>
      <c r="DN13" s="607"/>
      <c r="DO13" s="607"/>
      <c r="DP13" s="608"/>
      <c r="DQ13" s="615">
        <v>525493</v>
      </c>
      <c r="DR13" s="607"/>
      <c r="DS13" s="607"/>
      <c r="DT13" s="607"/>
      <c r="DU13" s="607"/>
      <c r="DV13" s="607"/>
      <c r="DW13" s="607"/>
      <c r="DX13" s="607"/>
      <c r="DY13" s="607"/>
      <c r="DZ13" s="607"/>
      <c r="EA13" s="607"/>
      <c r="EB13" s="607"/>
      <c r="EC13" s="616"/>
    </row>
    <row r="14" spans="2:143" ht="11.25" customHeight="1" x14ac:dyDescent="0.15">
      <c r="B14" s="603" t="s">
        <v>253</v>
      </c>
      <c r="C14" s="604"/>
      <c r="D14" s="604"/>
      <c r="E14" s="604"/>
      <c r="F14" s="604"/>
      <c r="G14" s="604"/>
      <c r="H14" s="604"/>
      <c r="I14" s="604"/>
      <c r="J14" s="604"/>
      <c r="K14" s="604"/>
      <c r="L14" s="604"/>
      <c r="M14" s="604"/>
      <c r="N14" s="604"/>
      <c r="O14" s="604"/>
      <c r="P14" s="604"/>
      <c r="Q14" s="605"/>
      <c r="R14" s="606" t="s">
        <v>240</v>
      </c>
      <c r="S14" s="607"/>
      <c r="T14" s="607"/>
      <c r="U14" s="607"/>
      <c r="V14" s="607"/>
      <c r="W14" s="607"/>
      <c r="X14" s="607"/>
      <c r="Y14" s="608"/>
      <c r="Z14" s="609" t="s">
        <v>135</v>
      </c>
      <c r="AA14" s="609"/>
      <c r="AB14" s="609"/>
      <c r="AC14" s="609"/>
      <c r="AD14" s="610" t="s">
        <v>135</v>
      </c>
      <c r="AE14" s="610"/>
      <c r="AF14" s="610"/>
      <c r="AG14" s="610"/>
      <c r="AH14" s="610"/>
      <c r="AI14" s="610"/>
      <c r="AJ14" s="610"/>
      <c r="AK14" s="610"/>
      <c r="AL14" s="611" t="s">
        <v>135</v>
      </c>
      <c r="AM14" s="612"/>
      <c r="AN14" s="612"/>
      <c r="AO14" s="613"/>
      <c r="AP14" s="603" t="s">
        <v>254</v>
      </c>
      <c r="AQ14" s="604"/>
      <c r="AR14" s="604"/>
      <c r="AS14" s="604"/>
      <c r="AT14" s="604"/>
      <c r="AU14" s="604"/>
      <c r="AV14" s="604"/>
      <c r="AW14" s="604"/>
      <c r="AX14" s="604"/>
      <c r="AY14" s="604"/>
      <c r="AZ14" s="604"/>
      <c r="BA14" s="604"/>
      <c r="BB14" s="604"/>
      <c r="BC14" s="604"/>
      <c r="BD14" s="604"/>
      <c r="BE14" s="604"/>
      <c r="BF14" s="605"/>
      <c r="BG14" s="606">
        <v>9611</v>
      </c>
      <c r="BH14" s="607"/>
      <c r="BI14" s="607"/>
      <c r="BJ14" s="607"/>
      <c r="BK14" s="607"/>
      <c r="BL14" s="607"/>
      <c r="BM14" s="607"/>
      <c r="BN14" s="608"/>
      <c r="BO14" s="609">
        <v>2.8</v>
      </c>
      <c r="BP14" s="609"/>
      <c r="BQ14" s="609"/>
      <c r="BR14" s="609"/>
      <c r="BS14" s="615" t="s">
        <v>135</v>
      </c>
      <c r="BT14" s="607"/>
      <c r="BU14" s="607"/>
      <c r="BV14" s="607"/>
      <c r="BW14" s="607"/>
      <c r="BX14" s="607"/>
      <c r="BY14" s="607"/>
      <c r="BZ14" s="607"/>
      <c r="CA14" s="607"/>
      <c r="CB14" s="616"/>
      <c r="CD14" s="603" t="s">
        <v>255</v>
      </c>
      <c r="CE14" s="604"/>
      <c r="CF14" s="604"/>
      <c r="CG14" s="604"/>
      <c r="CH14" s="604"/>
      <c r="CI14" s="604"/>
      <c r="CJ14" s="604"/>
      <c r="CK14" s="604"/>
      <c r="CL14" s="604"/>
      <c r="CM14" s="604"/>
      <c r="CN14" s="604"/>
      <c r="CO14" s="604"/>
      <c r="CP14" s="604"/>
      <c r="CQ14" s="605"/>
      <c r="CR14" s="606">
        <v>190529</v>
      </c>
      <c r="CS14" s="607"/>
      <c r="CT14" s="607"/>
      <c r="CU14" s="607"/>
      <c r="CV14" s="607"/>
      <c r="CW14" s="607"/>
      <c r="CX14" s="607"/>
      <c r="CY14" s="608"/>
      <c r="CZ14" s="609">
        <v>3.1</v>
      </c>
      <c r="DA14" s="609"/>
      <c r="DB14" s="609"/>
      <c r="DC14" s="609"/>
      <c r="DD14" s="615">
        <v>3749</v>
      </c>
      <c r="DE14" s="607"/>
      <c r="DF14" s="607"/>
      <c r="DG14" s="607"/>
      <c r="DH14" s="607"/>
      <c r="DI14" s="607"/>
      <c r="DJ14" s="607"/>
      <c r="DK14" s="607"/>
      <c r="DL14" s="607"/>
      <c r="DM14" s="607"/>
      <c r="DN14" s="607"/>
      <c r="DO14" s="607"/>
      <c r="DP14" s="608"/>
      <c r="DQ14" s="615">
        <v>178884</v>
      </c>
      <c r="DR14" s="607"/>
      <c r="DS14" s="607"/>
      <c r="DT14" s="607"/>
      <c r="DU14" s="607"/>
      <c r="DV14" s="607"/>
      <c r="DW14" s="607"/>
      <c r="DX14" s="607"/>
      <c r="DY14" s="607"/>
      <c r="DZ14" s="607"/>
      <c r="EA14" s="607"/>
      <c r="EB14" s="607"/>
      <c r="EC14" s="616"/>
    </row>
    <row r="15" spans="2:143" ht="11.25" customHeight="1" x14ac:dyDescent="0.15">
      <c r="B15" s="603" t="s">
        <v>256</v>
      </c>
      <c r="C15" s="604"/>
      <c r="D15" s="604"/>
      <c r="E15" s="604"/>
      <c r="F15" s="604"/>
      <c r="G15" s="604"/>
      <c r="H15" s="604"/>
      <c r="I15" s="604"/>
      <c r="J15" s="604"/>
      <c r="K15" s="604"/>
      <c r="L15" s="604"/>
      <c r="M15" s="604"/>
      <c r="N15" s="604"/>
      <c r="O15" s="604"/>
      <c r="P15" s="604"/>
      <c r="Q15" s="605"/>
      <c r="R15" s="606" t="s">
        <v>135</v>
      </c>
      <c r="S15" s="607"/>
      <c r="T15" s="607"/>
      <c r="U15" s="607"/>
      <c r="V15" s="607"/>
      <c r="W15" s="607"/>
      <c r="X15" s="607"/>
      <c r="Y15" s="608"/>
      <c r="Z15" s="609" t="s">
        <v>145</v>
      </c>
      <c r="AA15" s="609"/>
      <c r="AB15" s="609"/>
      <c r="AC15" s="609"/>
      <c r="AD15" s="610" t="s">
        <v>135</v>
      </c>
      <c r="AE15" s="610"/>
      <c r="AF15" s="610"/>
      <c r="AG15" s="610"/>
      <c r="AH15" s="610"/>
      <c r="AI15" s="610"/>
      <c r="AJ15" s="610"/>
      <c r="AK15" s="610"/>
      <c r="AL15" s="611" t="s">
        <v>145</v>
      </c>
      <c r="AM15" s="612"/>
      <c r="AN15" s="612"/>
      <c r="AO15" s="613"/>
      <c r="AP15" s="603" t="s">
        <v>257</v>
      </c>
      <c r="AQ15" s="604"/>
      <c r="AR15" s="604"/>
      <c r="AS15" s="604"/>
      <c r="AT15" s="604"/>
      <c r="AU15" s="604"/>
      <c r="AV15" s="604"/>
      <c r="AW15" s="604"/>
      <c r="AX15" s="604"/>
      <c r="AY15" s="604"/>
      <c r="AZ15" s="604"/>
      <c r="BA15" s="604"/>
      <c r="BB15" s="604"/>
      <c r="BC15" s="604"/>
      <c r="BD15" s="604"/>
      <c r="BE15" s="604"/>
      <c r="BF15" s="605"/>
      <c r="BG15" s="606">
        <v>23376</v>
      </c>
      <c r="BH15" s="607"/>
      <c r="BI15" s="607"/>
      <c r="BJ15" s="607"/>
      <c r="BK15" s="607"/>
      <c r="BL15" s="607"/>
      <c r="BM15" s="607"/>
      <c r="BN15" s="608"/>
      <c r="BO15" s="609">
        <v>6.8</v>
      </c>
      <c r="BP15" s="609"/>
      <c r="BQ15" s="609"/>
      <c r="BR15" s="609"/>
      <c r="BS15" s="615" t="s">
        <v>247</v>
      </c>
      <c r="BT15" s="607"/>
      <c r="BU15" s="607"/>
      <c r="BV15" s="607"/>
      <c r="BW15" s="607"/>
      <c r="BX15" s="607"/>
      <c r="BY15" s="607"/>
      <c r="BZ15" s="607"/>
      <c r="CA15" s="607"/>
      <c r="CB15" s="616"/>
      <c r="CD15" s="603" t="s">
        <v>258</v>
      </c>
      <c r="CE15" s="604"/>
      <c r="CF15" s="604"/>
      <c r="CG15" s="604"/>
      <c r="CH15" s="604"/>
      <c r="CI15" s="604"/>
      <c r="CJ15" s="604"/>
      <c r="CK15" s="604"/>
      <c r="CL15" s="604"/>
      <c r="CM15" s="604"/>
      <c r="CN15" s="604"/>
      <c r="CO15" s="604"/>
      <c r="CP15" s="604"/>
      <c r="CQ15" s="605"/>
      <c r="CR15" s="606">
        <v>432198</v>
      </c>
      <c r="CS15" s="607"/>
      <c r="CT15" s="607"/>
      <c r="CU15" s="607"/>
      <c r="CV15" s="607"/>
      <c r="CW15" s="607"/>
      <c r="CX15" s="607"/>
      <c r="CY15" s="608"/>
      <c r="CZ15" s="609">
        <v>7.1</v>
      </c>
      <c r="DA15" s="609"/>
      <c r="DB15" s="609"/>
      <c r="DC15" s="609"/>
      <c r="DD15" s="615">
        <v>74362</v>
      </c>
      <c r="DE15" s="607"/>
      <c r="DF15" s="607"/>
      <c r="DG15" s="607"/>
      <c r="DH15" s="607"/>
      <c r="DI15" s="607"/>
      <c r="DJ15" s="607"/>
      <c r="DK15" s="607"/>
      <c r="DL15" s="607"/>
      <c r="DM15" s="607"/>
      <c r="DN15" s="607"/>
      <c r="DO15" s="607"/>
      <c r="DP15" s="608"/>
      <c r="DQ15" s="615">
        <v>331991</v>
      </c>
      <c r="DR15" s="607"/>
      <c r="DS15" s="607"/>
      <c r="DT15" s="607"/>
      <c r="DU15" s="607"/>
      <c r="DV15" s="607"/>
      <c r="DW15" s="607"/>
      <c r="DX15" s="607"/>
      <c r="DY15" s="607"/>
      <c r="DZ15" s="607"/>
      <c r="EA15" s="607"/>
      <c r="EB15" s="607"/>
      <c r="EC15" s="616"/>
    </row>
    <row r="16" spans="2:143" ht="11.25" customHeight="1" x14ac:dyDescent="0.15">
      <c r="B16" s="603" t="s">
        <v>259</v>
      </c>
      <c r="C16" s="604"/>
      <c r="D16" s="604"/>
      <c r="E16" s="604"/>
      <c r="F16" s="604"/>
      <c r="G16" s="604"/>
      <c r="H16" s="604"/>
      <c r="I16" s="604"/>
      <c r="J16" s="604"/>
      <c r="K16" s="604"/>
      <c r="L16" s="604"/>
      <c r="M16" s="604"/>
      <c r="N16" s="604"/>
      <c r="O16" s="604"/>
      <c r="P16" s="604"/>
      <c r="Q16" s="605"/>
      <c r="R16" s="606">
        <v>4304</v>
      </c>
      <c r="S16" s="607"/>
      <c r="T16" s="607"/>
      <c r="U16" s="607"/>
      <c r="V16" s="607"/>
      <c r="W16" s="607"/>
      <c r="X16" s="607"/>
      <c r="Y16" s="608"/>
      <c r="Z16" s="609">
        <v>0.1</v>
      </c>
      <c r="AA16" s="609"/>
      <c r="AB16" s="609"/>
      <c r="AC16" s="609"/>
      <c r="AD16" s="610">
        <v>4304</v>
      </c>
      <c r="AE16" s="610"/>
      <c r="AF16" s="610"/>
      <c r="AG16" s="610"/>
      <c r="AH16" s="610"/>
      <c r="AI16" s="610"/>
      <c r="AJ16" s="610"/>
      <c r="AK16" s="610"/>
      <c r="AL16" s="611">
        <v>0.2</v>
      </c>
      <c r="AM16" s="612"/>
      <c r="AN16" s="612"/>
      <c r="AO16" s="613"/>
      <c r="AP16" s="603" t="s">
        <v>260</v>
      </c>
      <c r="AQ16" s="604"/>
      <c r="AR16" s="604"/>
      <c r="AS16" s="604"/>
      <c r="AT16" s="604"/>
      <c r="AU16" s="604"/>
      <c r="AV16" s="604"/>
      <c r="AW16" s="604"/>
      <c r="AX16" s="604"/>
      <c r="AY16" s="604"/>
      <c r="AZ16" s="604"/>
      <c r="BA16" s="604"/>
      <c r="BB16" s="604"/>
      <c r="BC16" s="604"/>
      <c r="BD16" s="604"/>
      <c r="BE16" s="604"/>
      <c r="BF16" s="605"/>
      <c r="BG16" s="606" t="s">
        <v>145</v>
      </c>
      <c r="BH16" s="607"/>
      <c r="BI16" s="607"/>
      <c r="BJ16" s="607"/>
      <c r="BK16" s="607"/>
      <c r="BL16" s="607"/>
      <c r="BM16" s="607"/>
      <c r="BN16" s="608"/>
      <c r="BO16" s="609" t="s">
        <v>247</v>
      </c>
      <c r="BP16" s="609"/>
      <c r="BQ16" s="609"/>
      <c r="BR16" s="609"/>
      <c r="BS16" s="615" t="s">
        <v>135</v>
      </c>
      <c r="BT16" s="607"/>
      <c r="BU16" s="607"/>
      <c r="BV16" s="607"/>
      <c r="BW16" s="607"/>
      <c r="BX16" s="607"/>
      <c r="BY16" s="607"/>
      <c r="BZ16" s="607"/>
      <c r="CA16" s="607"/>
      <c r="CB16" s="616"/>
      <c r="CD16" s="603" t="s">
        <v>261</v>
      </c>
      <c r="CE16" s="604"/>
      <c r="CF16" s="604"/>
      <c r="CG16" s="604"/>
      <c r="CH16" s="604"/>
      <c r="CI16" s="604"/>
      <c r="CJ16" s="604"/>
      <c r="CK16" s="604"/>
      <c r="CL16" s="604"/>
      <c r="CM16" s="604"/>
      <c r="CN16" s="604"/>
      <c r="CO16" s="604"/>
      <c r="CP16" s="604"/>
      <c r="CQ16" s="605"/>
      <c r="CR16" s="606">
        <v>8</v>
      </c>
      <c r="CS16" s="607"/>
      <c r="CT16" s="607"/>
      <c r="CU16" s="607"/>
      <c r="CV16" s="607"/>
      <c r="CW16" s="607"/>
      <c r="CX16" s="607"/>
      <c r="CY16" s="608"/>
      <c r="CZ16" s="609">
        <v>0</v>
      </c>
      <c r="DA16" s="609"/>
      <c r="DB16" s="609"/>
      <c r="DC16" s="609"/>
      <c r="DD16" s="615" t="s">
        <v>247</v>
      </c>
      <c r="DE16" s="607"/>
      <c r="DF16" s="607"/>
      <c r="DG16" s="607"/>
      <c r="DH16" s="607"/>
      <c r="DI16" s="607"/>
      <c r="DJ16" s="607"/>
      <c r="DK16" s="607"/>
      <c r="DL16" s="607"/>
      <c r="DM16" s="607"/>
      <c r="DN16" s="607"/>
      <c r="DO16" s="607"/>
      <c r="DP16" s="608"/>
      <c r="DQ16" s="615">
        <v>8</v>
      </c>
      <c r="DR16" s="607"/>
      <c r="DS16" s="607"/>
      <c r="DT16" s="607"/>
      <c r="DU16" s="607"/>
      <c r="DV16" s="607"/>
      <c r="DW16" s="607"/>
      <c r="DX16" s="607"/>
      <c r="DY16" s="607"/>
      <c r="DZ16" s="607"/>
      <c r="EA16" s="607"/>
      <c r="EB16" s="607"/>
      <c r="EC16" s="616"/>
    </row>
    <row r="17" spans="2:133" ht="11.25" customHeight="1" x14ac:dyDescent="0.15">
      <c r="B17" s="603" t="s">
        <v>262</v>
      </c>
      <c r="C17" s="604"/>
      <c r="D17" s="604"/>
      <c r="E17" s="604"/>
      <c r="F17" s="604"/>
      <c r="G17" s="604"/>
      <c r="H17" s="604"/>
      <c r="I17" s="604"/>
      <c r="J17" s="604"/>
      <c r="K17" s="604"/>
      <c r="L17" s="604"/>
      <c r="M17" s="604"/>
      <c r="N17" s="604"/>
      <c r="O17" s="604"/>
      <c r="P17" s="604"/>
      <c r="Q17" s="605"/>
      <c r="R17" s="606">
        <v>3135</v>
      </c>
      <c r="S17" s="607"/>
      <c r="T17" s="607"/>
      <c r="U17" s="607"/>
      <c r="V17" s="607"/>
      <c r="W17" s="607"/>
      <c r="X17" s="607"/>
      <c r="Y17" s="608"/>
      <c r="Z17" s="609">
        <v>0.1</v>
      </c>
      <c r="AA17" s="609"/>
      <c r="AB17" s="609"/>
      <c r="AC17" s="609"/>
      <c r="AD17" s="610">
        <v>3135</v>
      </c>
      <c r="AE17" s="610"/>
      <c r="AF17" s="610"/>
      <c r="AG17" s="610"/>
      <c r="AH17" s="610"/>
      <c r="AI17" s="610"/>
      <c r="AJ17" s="610"/>
      <c r="AK17" s="610"/>
      <c r="AL17" s="611">
        <v>0.1</v>
      </c>
      <c r="AM17" s="612"/>
      <c r="AN17" s="612"/>
      <c r="AO17" s="613"/>
      <c r="AP17" s="603" t="s">
        <v>263</v>
      </c>
      <c r="AQ17" s="604"/>
      <c r="AR17" s="604"/>
      <c r="AS17" s="604"/>
      <c r="AT17" s="604"/>
      <c r="AU17" s="604"/>
      <c r="AV17" s="604"/>
      <c r="AW17" s="604"/>
      <c r="AX17" s="604"/>
      <c r="AY17" s="604"/>
      <c r="AZ17" s="604"/>
      <c r="BA17" s="604"/>
      <c r="BB17" s="604"/>
      <c r="BC17" s="604"/>
      <c r="BD17" s="604"/>
      <c r="BE17" s="604"/>
      <c r="BF17" s="605"/>
      <c r="BG17" s="606" t="s">
        <v>135</v>
      </c>
      <c r="BH17" s="607"/>
      <c r="BI17" s="607"/>
      <c r="BJ17" s="607"/>
      <c r="BK17" s="607"/>
      <c r="BL17" s="607"/>
      <c r="BM17" s="607"/>
      <c r="BN17" s="608"/>
      <c r="BO17" s="609" t="s">
        <v>135</v>
      </c>
      <c r="BP17" s="609"/>
      <c r="BQ17" s="609"/>
      <c r="BR17" s="609"/>
      <c r="BS17" s="615" t="s">
        <v>145</v>
      </c>
      <c r="BT17" s="607"/>
      <c r="BU17" s="607"/>
      <c r="BV17" s="607"/>
      <c r="BW17" s="607"/>
      <c r="BX17" s="607"/>
      <c r="BY17" s="607"/>
      <c r="BZ17" s="607"/>
      <c r="CA17" s="607"/>
      <c r="CB17" s="616"/>
      <c r="CD17" s="603" t="s">
        <v>264</v>
      </c>
      <c r="CE17" s="604"/>
      <c r="CF17" s="604"/>
      <c r="CG17" s="604"/>
      <c r="CH17" s="604"/>
      <c r="CI17" s="604"/>
      <c r="CJ17" s="604"/>
      <c r="CK17" s="604"/>
      <c r="CL17" s="604"/>
      <c r="CM17" s="604"/>
      <c r="CN17" s="604"/>
      <c r="CO17" s="604"/>
      <c r="CP17" s="604"/>
      <c r="CQ17" s="605"/>
      <c r="CR17" s="606">
        <v>607129</v>
      </c>
      <c r="CS17" s="607"/>
      <c r="CT17" s="607"/>
      <c r="CU17" s="607"/>
      <c r="CV17" s="607"/>
      <c r="CW17" s="607"/>
      <c r="CX17" s="607"/>
      <c r="CY17" s="608"/>
      <c r="CZ17" s="609">
        <v>10</v>
      </c>
      <c r="DA17" s="609"/>
      <c r="DB17" s="609"/>
      <c r="DC17" s="609"/>
      <c r="DD17" s="615" t="s">
        <v>135</v>
      </c>
      <c r="DE17" s="607"/>
      <c r="DF17" s="607"/>
      <c r="DG17" s="607"/>
      <c r="DH17" s="607"/>
      <c r="DI17" s="607"/>
      <c r="DJ17" s="607"/>
      <c r="DK17" s="607"/>
      <c r="DL17" s="607"/>
      <c r="DM17" s="607"/>
      <c r="DN17" s="607"/>
      <c r="DO17" s="607"/>
      <c r="DP17" s="608"/>
      <c r="DQ17" s="615">
        <v>582935</v>
      </c>
      <c r="DR17" s="607"/>
      <c r="DS17" s="607"/>
      <c r="DT17" s="607"/>
      <c r="DU17" s="607"/>
      <c r="DV17" s="607"/>
      <c r="DW17" s="607"/>
      <c r="DX17" s="607"/>
      <c r="DY17" s="607"/>
      <c r="DZ17" s="607"/>
      <c r="EA17" s="607"/>
      <c r="EB17" s="607"/>
      <c r="EC17" s="616"/>
    </row>
    <row r="18" spans="2:133" ht="11.25" customHeight="1" x14ac:dyDescent="0.15">
      <c r="B18" s="603" t="s">
        <v>265</v>
      </c>
      <c r="C18" s="604"/>
      <c r="D18" s="604"/>
      <c r="E18" s="604"/>
      <c r="F18" s="604"/>
      <c r="G18" s="604"/>
      <c r="H18" s="604"/>
      <c r="I18" s="604"/>
      <c r="J18" s="604"/>
      <c r="K18" s="604"/>
      <c r="L18" s="604"/>
      <c r="M18" s="604"/>
      <c r="N18" s="604"/>
      <c r="O18" s="604"/>
      <c r="P18" s="604"/>
      <c r="Q18" s="605"/>
      <c r="R18" s="606">
        <v>2353</v>
      </c>
      <c r="S18" s="607"/>
      <c r="T18" s="607"/>
      <c r="U18" s="607"/>
      <c r="V18" s="607"/>
      <c r="W18" s="607"/>
      <c r="X18" s="607"/>
      <c r="Y18" s="608"/>
      <c r="Z18" s="609">
        <v>0</v>
      </c>
      <c r="AA18" s="609"/>
      <c r="AB18" s="609"/>
      <c r="AC18" s="609"/>
      <c r="AD18" s="610">
        <v>2353</v>
      </c>
      <c r="AE18" s="610"/>
      <c r="AF18" s="610"/>
      <c r="AG18" s="610"/>
      <c r="AH18" s="610"/>
      <c r="AI18" s="610"/>
      <c r="AJ18" s="610"/>
      <c r="AK18" s="610"/>
      <c r="AL18" s="611">
        <v>0.1</v>
      </c>
      <c r="AM18" s="612"/>
      <c r="AN18" s="612"/>
      <c r="AO18" s="613"/>
      <c r="AP18" s="603" t="s">
        <v>266</v>
      </c>
      <c r="AQ18" s="604"/>
      <c r="AR18" s="604"/>
      <c r="AS18" s="604"/>
      <c r="AT18" s="604"/>
      <c r="AU18" s="604"/>
      <c r="AV18" s="604"/>
      <c r="AW18" s="604"/>
      <c r="AX18" s="604"/>
      <c r="AY18" s="604"/>
      <c r="AZ18" s="604"/>
      <c r="BA18" s="604"/>
      <c r="BB18" s="604"/>
      <c r="BC18" s="604"/>
      <c r="BD18" s="604"/>
      <c r="BE18" s="604"/>
      <c r="BF18" s="605"/>
      <c r="BG18" s="606" t="s">
        <v>135</v>
      </c>
      <c r="BH18" s="607"/>
      <c r="BI18" s="607"/>
      <c r="BJ18" s="607"/>
      <c r="BK18" s="607"/>
      <c r="BL18" s="607"/>
      <c r="BM18" s="607"/>
      <c r="BN18" s="608"/>
      <c r="BO18" s="609" t="s">
        <v>135</v>
      </c>
      <c r="BP18" s="609"/>
      <c r="BQ18" s="609"/>
      <c r="BR18" s="609"/>
      <c r="BS18" s="615" t="s">
        <v>135</v>
      </c>
      <c r="BT18" s="607"/>
      <c r="BU18" s="607"/>
      <c r="BV18" s="607"/>
      <c r="BW18" s="607"/>
      <c r="BX18" s="607"/>
      <c r="BY18" s="607"/>
      <c r="BZ18" s="607"/>
      <c r="CA18" s="607"/>
      <c r="CB18" s="616"/>
      <c r="CD18" s="603" t="s">
        <v>267</v>
      </c>
      <c r="CE18" s="604"/>
      <c r="CF18" s="604"/>
      <c r="CG18" s="604"/>
      <c r="CH18" s="604"/>
      <c r="CI18" s="604"/>
      <c r="CJ18" s="604"/>
      <c r="CK18" s="604"/>
      <c r="CL18" s="604"/>
      <c r="CM18" s="604"/>
      <c r="CN18" s="604"/>
      <c r="CO18" s="604"/>
      <c r="CP18" s="604"/>
      <c r="CQ18" s="605"/>
      <c r="CR18" s="606" t="s">
        <v>135</v>
      </c>
      <c r="CS18" s="607"/>
      <c r="CT18" s="607"/>
      <c r="CU18" s="607"/>
      <c r="CV18" s="607"/>
      <c r="CW18" s="607"/>
      <c r="CX18" s="607"/>
      <c r="CY18" s="608"/>
      <c r="CZ18" s="609" t="s">
        <v>135</v>
      </c>
      <c r="DA18" s="609"/>
      <c r="DB18" s="609"/>
      <c r="DC18" s="609"/>
      <c r="DD18" s="615" t="s">
        <v>135</v>
      </c>
      <c r="DE18" s="607"/>
      <c r="DF18" s="607"/>
      <c r="DG18" s="607"/>
      <c r="DH18" s="607"/>
      <c r="DI18" s="607"/>
      <c r="DJ18" s="607"/>
      <c r="DK18" s="607"/>
      <c r="DL18" s="607"/>
      <c r="DM18" s="607"/>
      <c r="DN18" s="607"/>
      <c r="DO18" s="607"/>
      <c r="DP18" s="608"/>
      <c r="DQ18" s="615" t="s">
        <v>145</v>
      </c>
      <c r="DR18" s="607"/>
      <c r="DS18" s="607"/>
      <c r="DT18" s="607"/>
      <c r="DU18" s="607"/>
      <c r="DV18" s="607"/>
      <c r="DW18" s="607"/>
      <c r="DX18" s="607"/>
      <c r="DY18" s="607"/>
      <c r="DZ18" s="607"/>
      <c r="EA18" s="607"/>
      <c r="EB18" s="607"/>
      <c r="EC18" s="616"/>
    </row>
    <row r="19" spans="2:133" ht="11.25" customHeight="1" x14ac:dyDescent="0.15">
      <c r="B19" s="603" t="s">
        <v>268</v>
      </c>
      <c r="C19" s="604"/>
      <c r="D19" s="604"/>
      <c r="E19" s="604"/>
      <c r="F19" s="604"/>
      <c r="G19" s="604"/>
      <c r="H19" s="604"/>
      <c r="I19" s="604"/>
      <c r="J19" s="604"/>
      <c r="K19" s="604"/>
      <c r="L19" s="604"/>
      <c r="M19" s="604"/>
      <c r="N19" s="604"/>
      <c r="O19" s="604"/>
      <c r="P19" s="604"/>
      <c r="Q19" s="605"/>
      <c r="R19" s="606">
        <v>558</v>
      </c>
      <c r="S19" s="607"/>
      <c r="T19" s="607"/>
      <c r="U19" s="607"/>
      <c r="V19" s="607"/>
      <c r="W19" s="607"/>
      <c r="X19" s="607"/>
      <c r="Y19" s="608"/>
      <c r="Z19" s="609">
        <v>0</v>
      </c>
      <c r="AA19" s="609"/>
      <c r="AB19" s="609"/>
      <c r="AC19" s="609"/>
      <c r="AD19" s="610">
        <v>558</v>
      </c>
      <c r="AE19" s="610"/>
      <c r="AF19" s="610"/>
      <c r="AG19" s="610"/>
      <c r="AH19" s="610"/>
      <c r="AI19" s="610"/>
      <c r="AJ19" s="610"/>
      <c r="AK19" s="610"/>
      <c r="AL19" s="611">
        <v>0</v>
      </c>
      <c r="AM19" s="612"/>
      <c r="AN19" s="612"/>
      <c r="AO19" s="613"/>
      <c r="AP19" s="603" t="s">
        <v>269</v>
      </c>
      <c r="AQ19" s="604"/>
      <c r="AR19" s="604"/>
      <c r="AS19" s="604"/>
      <c r="AT19" s="604"/>
      <c r="AU19" s="604"/>
      <c r="AV19" s="604"/>
      <c r="AW19" s="604"/>
      <c r="AX19" s="604"/>
      <c r="AY19" s="604"/>
      <c r="AZ19" s="604"/>
      <c r="BA19" s="604"/>
      <c r="BB19" s="604"/>
      <c r="BC19" s="604"/>
      <c r="BD19" s="604"/>
      <c r="BE19" s="604"/>
      <c r="BF19" s="605"/>
      <c r="BG19" s="606">
        <v>1592</v>
      </c>
      <c r="BH19" s="607"/>
      <c r="BI19" s="607"/>
      <c r="BJ19" s="607"/>
      <c r="BK19" s="607"/>
      <c r="BL19" s="607"/>
      <c r="BM19" s="607"/>
      <c r="BN19" s="608"/>
      <c r="BO19" s="609">
        <v>0.5</v>
      </c>
      <c r="BP19" s="609"/>
      <c r="BQ19" s="609"/>
      <c r="BR19" s="609"/>
      <c r="BS19" s="615" t="s">
        <v>135</v>
      </c>
      <c r="BT19" s="607"/>
      <c r="BU19" s="607"/>
      <c r="BV19" s="607"/>
      <c r="BW19" s="607"/>
      <c r="BX19" s="607"/>
      <c r="BY19" s="607"/>
      <c r="BZ19" s="607"/>
      <c r="CA19" s="607"/>
      <c r="CB19" s="616"/>
      <c r="CD19" s="603" t="s">
        <v>270</v>
      </c>
      <c r="CE19" s="604"/>
      <c r="CF19" s="604"/>
      <c r="CG19" s="604"/>
      <c r="CH19" s="604"/>
      <c r="CI19" s="604"/>
      <c r="CJ19" s="604"/>
      <c r="CK19" s="604"/>
      <c r="CL19" s="604"/>
      <c r="CM19" s="604"/>
      <c r="CN19" s="604"/>
      <c r="CO19" s="604"/>
      <c r="CP19" s="604"/>
      <c r="CQ19" s="605"/>
      <c r="CR19" s="606" t="s">
        <v>135</v>
      </c>
      <c r="CS19" s="607"/>
      <c r="CT19" s="607"/>
      <c r="CU19" s="607"/>
      <c r="CV19" s="607"/>
      <c r="CW19" s="607"/>
      <c r="CX19" s="607"/>
      <c r="CY19" s="608"/>
      <c r="CZ19" s="609" t="s">
        <v>135</v>
      </c>
      <c r="DA19" s="609"/>
      <c r="DB19" s="609"/>
      <c r="DC19" s="609"/>
      <c r="DD19" s="615" t="s">
        <v>135</v>
      </c>
      <c r="DE19" s="607"/>
      <c r="DF19" s="607"/>
      <c r="DG19" s="607"/>
      <c r="DH19" s="607"/>
      <c r="DI19" s="607"/>
      <c r="DJ19" s="607"/>
      <c r="DK19" s="607"/>
      <c r="DL19" s="607"/>
      <c r="DM19" s="607"/>
      <c r="DN19" s="607"/>
      <c r="DO19" s="607"/>
      <c r="DP19" s="608"/>
      <c r="DQ19" s="615" t="s">
        <v>135</v>
      </c>
      <c r="DR19" s="607"/>
      <c r="DS19" s="607"/>
      <c r="DT19" s="607"/>
      <c r="DU19" s="607"/>
      <c r="DV19" s="607"/>
      <c r="DW19" s="607"/>
      <c r="DX19" s="607"/>
      <c r="DY19" s="607"/>
      <c r="DZ19" s="607"/>
      <c r="EA19" s="607"/>
      <c r="EB19" s="607"/>
      <c r="EC19" s="616"/>
    </row>
    <row r="20" spans="2:133" ht="11.25" customHeight="1" x14ac:dyDescent="0.15">
      <c r="B20" s="603" t="s">
        <v>271</v>
      </c>
      <c r="C20" s="604"/>
      <c r="D20" s="604"/>
      <c r="E20" s="604"/>
      <c r="F20" s="604"/>
      <c r="G20" s="604"/>
      <c r="H20" s="604"/>
      <c r="I20" s="604"/>
      <c r="J20" s="604"/>
      <c r="K20" s="604"/>
      <c r="L20" s="604"/>
      <c r="M20" s="604"/>
      <c r="N20" s="604"/>
      <c r="O20" s="604"/>
      <c r="P20" s="604"/>
      <c r="Q20" s="605"/>
      <c r="R20" s="606">
        <v>1621</v>
      </c>
      <c r="S20" s="607"/>
      <c r="T20" s="607"/>
      <c r="U20" s="607"/>
      <c r="V20" s="607"/>
      <c r="W20" s="607"/>
      <c r="X20" s="607"/>
      <c r="Y20" s="608"/>
      <c r="Z20" s="609">
        <v>0</v>
      </c>
      <c r="AA20" s="609"/>
      <c r="AB20" s="609"/>
      <c r="AC20" s="609"/>
      <c r="AD20" s="610">
        <v>1621</v>
      </c>
      <c r="AE20" s="610"/>
      <c r="AF20" s="610"/>
      <c r="AG20" s="610"/>
      <c r="AH20" s="610"/>
      <c r="AI20" s="610"/>
      <c r="AJ20" s="610"/>
      <c r="AK20" s="610"/>
      <c r="AL20" s="611">
        <v>0.1</v>
      </c>
      <c r="AM20" s="612"/>
      <c r="AN20" s="612"/>
      <c r="AO20" s="613"/>
      <c r="AP20" s="603" t="s">
        <v>272</v>
      </c>
      <c r="AQ20" s="604"/>
      <c r="AR20" s="604"/>
      <c r="AS20" s="604"/>
      <c r="AT20" s="604"/>
      <c r="AU20" s="604"/>
      <c r="AV20" s="604"/>
      <c r="AW20" s="604"/>
      <c r="AX20" s="604"/>
      <c r="AY20" s="604"/>
      <c r="AZ20" s="604"/>
      <c r="BA20" s="604"/>
      <c r="BB20" s="604"/>
      <c r="BC20" s="604"/>
      <c r="BD20" s="604"/>
      <c r="BE20" s="604"/>
      <c r="BF20" s="605"/>
      <c r="BG20" s="606">
        <v>1592</v>
      </c>
      <c r="BH20" s="607"/>
      <c r="BI20" s="607"/>
      <c r="BJ20" s="607"/>
      <c r="BK20" s="607"/>
      <c r="BL20" s="607"/>
      <c r="BM20" s="607"/>
      <c r="BN20" s="608"/>
      <c r="BO20" s="609">
        <v>0.5</v>
      </c>
      <c r="BP20" s="609"/>
      <c r="BQ20" s="609"/>
      <c r="BR20" s="609"/>
      <c r="BS20" s="615" t="s">
        <v>145</v>
      </c>
      <c r="BT20" s="607"/>
      <c r="BU20" s="607"/>
      <c r="BV20" s="607"/>
      <c r="BW20" s="607"/>
      <c r="BX20" s="607"/>
      <c r="BY20" s="607"/>
      <c r="BZ20" s="607"/>
      <c r="CA20" s="607"/>
      <c r="CB20" s="616"/>
      <c r="CD20" s="603" t="s">
        <v>273</v>
      </c>
      <c r="CE20" s="604"/>
      <c r="CF20" s="604"/>
      <c r="CG20" s="604"/>
      <c r="CH20" s="604"/>
      <c r="CI20" s="604"/>
      <c r="CJ20" s="604"/>
      <c r="CK20" s="604"/>
      <c r="CL20" s="604"/>
      <c r="CM20" s="604"/>
      <c r="CN20" s="604"/>
      <c r="CO20" s="604"/>
      <c r="CP20" s="604"/>
      <c r="CQ20" s="605"/>
      <c r="CR20" s="606">
        <v>6075283</v>
      </c>
      <c r="CS20" s="607"/>
      <c r="CT20" s="607"/>
      <c r="CU20" s="607"/>
      <c r="CV20" s="607"/>
      <c r="CW20" s="607"/>
      <c r="CX20" s="607"/>
      <c r="CY20" s="608"/>
      <c r="CZ20" s="609">
        <v>100</v>
      </c>
      <c r="DA20" s="609"/>
      <c r="DB20" s="609"/>
      <c r="DC20" s="609"/>
      <c r="DD20" s="615">
        <v>2257813</v>
      </c>
      <c r="DE20" s="607"/>
      <c r="DF20" s="607"/>
      <c r="DG20" s="607"/>
      <c r="DH20" s="607"/>
      <c r="DI20" s="607"/>
      <c r="DJ20" s="607"/>
      <c r="DK20" s="607"/>
      <c r="DL20" s="607"/>
      <c r="DM20" s="607"/>
      <c r="DN20" s="607"/>
      <c r="DO20" s="607"/>
      <c r="DP20" s="608"/>
      <c r="DQ20" s="615">
        <v>3074003</v>
      </c>
      <c r="DR20" s="607"/>
      <c r="DS20" s="607"/>
      <c r="DT20" s="607"/>
      <c r="DU20" s="607"/>
      <c r="DV20" s="607"/>
      <c r="DW20" s="607"/>
      <c r="DX20" s="607"/>
      <c r="DY20" s="607"/>
      <c r="DZ20" s="607"/>
      <c r="EA20" s="607"/>
      <c r="EB20" s="607"/>
      <c r="EC20" s="616"/>
    </row>
    <row r="21" spans="2:133" ht="11.25" customHeight="1" x14ac:dyDescent="0.15">
      <c r="B21" s="603" t="s">
        <v>274</v>
      </c>
      <c r="C21" s="604"/>
      <c r="D21" s="604"/>
      <c r="E21" s="604"/>
      <c r="F21" s="604"/>
      <c r="G21" s="604"/>
      <c r="H21" s="604"/>
      <c r="I21" s="604"/>
      <c r="J21" s="604"/>
      <c r="K21" s="604"/>
      <c r="L21" s="604"/>
      <c r="M21" s="604"/>
      <c r="N21" s="604"/>
      <c r="O21" s="604"/>
      <c r="P21" s="604"/>
      <c r="Q21" s="605"/>
      <c r="R21" s="606">
        <v>174</v>
      </c>
      <c r="S21" s="607"/>
      <c r="T21" s="607"/>
      <c r="U21" s="607"/>
      <c r="V21" s="607"/>
      <c r="W21" s="607"/>
      <c r="X21" s="607"/>
      <c r="Y21" s="608"/>
      <c r="Z21" s="609">
        <v>0</v>
      </c>
      <c r="AA21" s="609"/>
      <c r="AB21" s="609"/>
      <c r="AC21" s="609"/>
      <c r="AD21" s="610">
        <v>174</v>
      </c>
      <c r="AE21" s="610"/>
      <c r="AF21" s="610"/>
      <c r="AG21" s="610"/>
      <c r="AH21" s="610"/>
      <c r="AI21" s="610"/>
      <c r="AJ21" s="610"/>
      <c r="AK21" s="610"/>
      <c r="AL21" s="611">
        <v>0</v>
      </c>
      <c r="AM21" s="612"/>
      <c r="AN21" s="612"/>
      <c r="AO21" s="613"/>
      <c r="AP21" s="603" t="s">
        <v>275</v>
      </c>
      <c r="AQ21" s="619"/>
      <c r="AR21" s="619"/>
      <c r="AS21" s="619"/>
      <c r="AT21" s="619"/>
      <c r="AU21" s="619"/>
      <c r="AV21" s="619"/>
      <c r="AW21" s="619"/>
      <c r="AX21" s="619"/>
      <c r="AY21" s="619"/>
      <c r="AZ21" s="619"/>
      <c r="BA21" s="619"/>
      <c r="BB21" s="619"/>
      <c r="BC21" s="619"/>
      <c r="BD21" s="619"/>
      <c r="BE21" s="619"/>
      <c r="BF21" s="620"/>
      <c r="BG21" s="606">
        <v>1592</v>
      </c>
      <c r="BH21" s="607"/>
      <c r="BI21" s="607"/>
      <c r="BJ21" s="607"/>
      <c r="BK21" s="607"/>
      <c r="BL21" s="607"/>
      <c r="BM21" s="607"/>
      <c r="BN21" s="608"/>
      <c r="BO21" s="609">
        <v>0.5</v>
      </c>
      <c r="BP21" s="609"/>
      <c r="BQ21" s="609"/>
      <c r="BR21" s="609"/>
      <c r="BS21" s="615" t="s">
        <v>135</v>
      </c>
      <c r="BT21" s="607"/>
      <c r="BU21" s="607"/>
      <c r="BV21" s="607"/>
      <c r="BW21" s="607"/>
      <c r="BX21" s="607"/>
      <c r="BY21" s="607"/>
      <c r="BZ21" s="607"/>
      <c r="CA21" s="607"/>
      <c r="CB21" s="616"/>
      <c r="CD21" s="624"/>
      <c r="CE21" s="625"/>
      <c r="CF21" s="625"/>
      <c r="CG21" s="625"/>
      <c r="CH21" s="625"/>
      <c r="CI21" s="625"/>
      <c r="CJ21" s="625"/>
      <c r="CK21" s="625"/>
      <c r="CL21" s="625"/>
      <c r="CM21" s="625"/>
      <c r="CN21" s="625"/>
      <c r="CO21" s="625"/>
      <c r="CP21" s="625"/>
      <c r="CQ21" s="626"/>
      <c r="CR21" s="627"/>
      <c r="CS21" s="622"/>
      <c r="CT21" s="622"/>
      <c r="CU21" s="622"/>
      <c r="CV21" s="622"/>
      <c r="CW21" s="622"/>
      <c r="CX21" s="622"/>
      <c r="CY21" s="628"/>
      <c r="CZ21" s="629"/>
      <c r="DA21" s="629"/>
      <c r="DB21" s="629"/>
      <c r="DC21" s="629"/>
      <c r="DD21" s="621"/>
      <c r="DE21" s="622"/>
      <c r="DF21" s="622"/>
      <c r="DG21" s="622"/>
      <c r="DH21" s="622"/>
      <c r="DI21" s="622"/>
      <c r="DJ21" s="622"/>
      <c r="DK21" s="622"/>
      <c r="DL21" s="622"/>
      <c r="DM21" s="622"/>
      <c r="DN21" s="622"/>
      <c r="DO21" s="622"/>
      <c r="DP21" s="628"/>
      <c r="DQ21" s="621"/>
      <c r="DR21" s="622"/>
      <c r="DS21" s="622"/>
      <c r="DT21" s="622"/>
      <c r="DU21" s="622"/>
      <c r="DV21" s="622"/>
      <c r="DW21" s="622"/>
      <c r="DX21" s="622"/>
      <c r="DY21" s="622"/>
      <c r="DZ21" s="622"/>
      <c r="EA21" s="622"/>
      <c r="EB21" s="622"/>
      <c r="EC21" s="623"/>
    </row>
    <row r="22" spans="2:133" ht="11.25" customHeight="1" x14ac:dyDescent="0.15">
      <c r="B22" s="603" t="s">
        <v>276</v>
      </c>
      <c r="C22" s="604"/>
      <c r="D22" s="604"/>
      <c r="E22" s="604"/>
      <c r="F22" s="604"/>
      <c r="G22" s="604"/>
      <c r="H22" s="604"/>
      <c r="I22" s="604"/>
      <c r="J22" s="604"/>
      <c r="K22" s="604"/>
      <c r="L22" s="604"/>
      <c r="M22" s="604"/>
      <c r="N22" s="604"/>
      <c r="O22" s="604"/>
      <c r="P22" s="604"/>
      <c r="Q22" s="605"/>
      <c r="R22" s="606">
        <v>2375955</v>
      </c>
      <c r="S22" s="607"/>
      <c r="T22" s="607"/>
      <c r="U22" s="607"/>
      <c r="V22" s="607"/>
      <c r="W22" s="607"/>
      <c r="X22" s="607"/>
      <c r="Y22" s="608"/>
      <c r="Z22" s="609">
        <v>38</v>
      </c>
      <c r="AA22" s="609"/>
      <c r="AB22" s="609"/>
      <c r="AC22" s="609"/>
      <c r="AD22" s="610">
        <v>2186464</v>
      </c>
      <c r="AE22" s="610"/>
      <c r="AF22" s="610"/>
      <c r="AG22" s="610"/>
      <c r="AH22" s="610"/>
      <c r="AI22" s="610"/>
      <c r="AJ22" s="610"/>
      <c r="AK22" s="610"/>
      <c r="AL22" s="611">
        <v>81.400000000000006</v>
      </c>
      <c r="AM22" s="612"/>
      <c r="AN22" s="612"/>
      <c r="AO22" s="613"/>
      <c r="AP22" s="603" t="s">
        <v>277</v>
      </c>
      <c r="AQ22" s="619"/>
      <c r="AR22" s="619"/>
      <c r="AS22" s="619"/>
      <c r="AT22" s="619"/>
      <c r="AU22" s="619"/>
      <c r="AV22" s="619"/>
      <c r="AW22" s="619"/>
      <c r="AX22" s="619"/>
      <c r="AY22" s="619"/>
      <c r="AZ22" s="619"/>
      <c r="BA22" s="619"/>
      <c r="BB22" s="619"/>
      <c r="BC22" s="619"/>
      <c r="BD22" s="619"/>
      <c r="BE22" s="619"/>
      <c r="BF22" s="620"/>
      <c r="BG22" s="606" t="s">
        <v>145</v>
      </c>
      <c r="BH22" s="607"/>
      <c r="BI22" s="607"/>
      <c r="BJ22" s="607"/>
      <c r="BK22" s="607"/>
      <c r="BL22" s="607"/>
      <c r="BM22" s="607"/>
      <c r="BN22" s="608"/>
      <c r="BO22" s="609" t="s">
        <v>135</v>
      </c>
      <c r="BP22" s="609"/>
      <c r="BQ22" s="609"/>
      <c r="BR22" s="609"/>
      <c r="BS22" s="615" t="s">
        <v>135</v>
      </c>
      <c r="BT22" s="607"/>
      <c r="BU22" s="607"/>
      <c r="BV22" s="607"/>
      <c r="BW22" s="607"/>
      <c r="BX22" s="607"/>
      <c r="BY22" s="607"/>
      <c r="BZ22" s="607"/>
      <c r="CA22" s="607"/>
      <c r="CB22" s="616"/>
      <c r="CD22" s="588" t="s">
        <v>278</v>
      </c>
      <c r="CE22" s="589"/>
      <c r="CF22" s="589"/>
      <c r="CG22" s="589"/>
      <c r="CH22" s="589"/>
      <c r="CI22" s="589"/>
      <c r="CJ22" s="589"/>
      <c r="CK22" s="589"/>
      <c r="CL22" s="589"/>
      <c r="CM22" s="589"/>
      <c r="CN22" s="589"/>
      <c r="CO22" s="589"/>
      <c r="CP22" s="589"/>
      <c r="CQ22" s="589"/>
      <c r="CR22" s="589"/>
      <c r="CS22" s="589"/>
      <c r="CT22" s="589"/>
      <c r="CU22" s="589"/>
      <c r="CV22" s="589"/>
      <c r="CW22" s="589"/>
      <c r="CX22" s="589"/>
      <c r="CY22" s="589"/>
      <c r="CZ22" s="589"/>
      <c r="DA22" s="589"/>
      <c r="DB22" s="589"/>
      <c r="DC22" s="589"/>
      <c r="DD22" s="589"/>
      <c r="DE22" s="589"/>
      <c r="DF22" s="589"/>
      <c r="DG22" s="589"/>
      <c r="DH22" s="589"/>
      <c r="DI22" s="589"/>
      <c r="DJ22" s="589"/>
      <c r="DK22" s="589"/>
      <c r="DL22" s="589"/>
      <c r="DM22" s="589"/>
      <c r="DN22" s="589"/>
      <c r="DO22" s="589"/>
      <c r="DP22" s="589"/>
      <c r="DQ22" s="589"/>
      <c r="DR22" s="589"/>
      <c r="DS22" s="589"/>
      <c r="DT22" s="589"/>
      <c r="DU22" s="589"/>
      <c r="DV22" s="589"/>
      <c r="DW22" s="589"/>
      <c r="DX22" s="589"/>
      <c r="DY22" s="589"/>
      <c r="DZ22" s="589"/>
      <c r="EA22" s="589"/>
      <c r="EB22" s="589"/>
      <c r="EC22" s="590"/>
    </row>
    <row r="23" spans="2:133" ht="11.25" customHeight="1" x14ac:dyDescent="0.15">
      <c r="B23" s="603" t="s">
        <v>279</v>
      </c>
      <c r="C23" s="604"/>
      <c r="D23" s="604"/>
      <c r="E23" s="604"/>
      <c r="F23" s="604"/>
      <c r="G23" s="604"/>
      <c r="H23" s="604"/>
      <c r="I23" s="604"/>
      <c r="J23" s="604"/>
      <c r="K23" s="604"/>
      <c r="L23" s="604"/>
      <c r="M23" s="604"/>
      <c r="N23" s="604"/>
      <c r="O23" s="604"/>
      <c r="P23" s="604"/>
      <c r="Q23" s="605"/>
      <c r="R23" s="606">
        <v>2186464</v>
      </c>
      <c r="S23" s="607"/>
      <c r="T23" s="607"/>
      <c r="U23" s="607"/>
      <c r="V23" s="607"/>
      <c r="W23" s="607"/>
      <c r="X23" s="607"/>
      <c r="Y23" s="608"/>
      <c r="Z23" s="609">
        <v>35</v>
      </c>
      <c r="AA23" s="609"/>
      <c r="AB23" s="609"/>
      <c r="AC23" s="609"/>
      <c r="AD23" s="610">
        <v>2186464</v>
      </c>
      <c r="AE23" s="610"/>
      <c r="AF23" s="610"/>
      <c r="AG23" s="610"/>
      <c r="AH23" s="610"/>
      <c r="AI23" s="610"/>
      <c r="AJ23" s="610"/>
      <c r="AK23" s="610"/>
      <c r="AL23" s="611">
        <v>81.400000000000006</v>
      </c>
      <c r="AM23" s="612"/>
      <c r="AN23" s="612"/>
      <c r="AO23" s="613"/>
      <c r="AP23" s="603" t="s">
        <v>280</v>
      </c>
      <c r="AQ23" s="619"/>
      <c r="AR23" s="619"/>
      <c r="AS23" s="619"/>
      <c r="AT23" s="619"/>
      <c r="AU23" s="619"/>
      <c r="AV23" s="619"/>
      <c r="AW23" s="619"/>
      <c r="AX23" s="619"/>
      <c r="AY23" s="619"/>
      <c r="AZ23" s="619"/>
      <c r="BA23" s="619"/>
      <c r="BB23" s="619"/>
      <c r="BC23" s="619"/>
      <c r="BD23" s="619"/>
      <c r="BE23" s="619"/>
      <c r="BF23" s="620"/>
      <c r="BG23" s="606" t="s">
        <v>145</v>
      </c>
      <c r="BH23" s="607"/>
      <c r="BI23" s="607"/>
      <c r="BJ23" s="607"/>
      <c r="BK23" s="607"/>
      <c r="BL23" s="607"/>
      <c r="BM23" s="607"/>
      <c r="BN23" s="608"/>
      <c r="BO23" s="609" t="s">
        <v>240</v>
      </c>
      <c r="BP23" s="609"/>
      <c r="BQ23" s="609"/>
      <c r="BR23" s="609"/>
      <c r="BS23" s="615" t="s">
        <v>135</v>
      </c>
      <c r="BT23" s="607"/>
      <c r="BU23" s="607"/>
      <c r="BV23" s="607"/>
      <c r="BW23" s="607"/>
      <c r="BX23" s="607"/>
      <c r="BY23" s="607"/>
      <c r="BZ23" s="607"/>
      <c r="CA23" s="607"/>
      <c r="CB23" s="616"/>
      <c r="CD23" s="588" t="s">
        <v>218</v>
      </c>
      <c r="CE23" s="589"/>
      <c r="CF23" s="589"/>
      <c r="CG23" s="589"/>
      <c r="CH23" s="589"/>
      <c r="CI23" s="589"/>
      <c r="CJ23" s="589"/>
      <c r="CK23" s="589"/>
      <c r="CL23" s="589"/>
      <c r="CM23" s="589"/>
      <c r="CN23" s="589"/>
      <c r="CO23" s="589"/>
      <c r="CP23" s="589"/>
      <c r="CQ23" s="590"/>
      <c r="CR23" s="588" t="s">
        <v>281</v>
      </c>
      <c r="CS23" s="589"/>
      <c r="CT23" s="589"/>
      <c r="CU23" s="589"/>
      <c r="CV23" s="589"/>
      <c r="CW23" s="589"/>
      <c r="CX23" s="589"/>
      <c r="CY23" s="590"/>
      <c r="CZ23" s="588" t="s">
        <v>282</v>
      </c>
      <c r="DA23" s="589"/>
      <c r="DB23" s="589"/>
      <c r="DC23" s="590"/>
      <c r="DD23" s="588" t="s">
        <v>283</v>
      </c>
      <c r="DE23" s="589"/>
      <c r="DF23" s="589"/>
      <c r="DG23" s="589"/>
      <c r="DH23" s="589"/>
      <c r="DI23" s="589"/>
      <c r="DJ23" s="589"/>
      <c r="DK23" s="590"/>
      <c r="DL23" s="630" t="s">
        <v>284</v>
      </c>
      <c r="DM23" s="631"/>
      <c r="DN23" s="631"/>
      <c r="DO23" s="631"/>
      <c r="DP23" s="631"/>
      <c r="DQ23" s="631"/>
      <c r="DR23" s="631"/>
      <c r="DS23" s="631"/>
      <c r="DT23" s="631"/>
      <c r="DU23" s="631"/>
      <c r="DV23" s="632"/>
      <c r="DW23" s="588" t="s">
        <v>285</v>
      </c>
      <c r="DX23" s="589"/>
      <c r="DY23" s="589"/>
      <c r="DZ23" s="589"/>
      <c r="EA23" s="589"/>
      <c r="EB23" s="589"/>
      <c r="EC23" s="590"/>
    </row>
    <row r="24" spans="2:133" ht="11.25" customHeight="1" x14ac:dyDescent="0.15">
      <c r="B24" s="603" t="s">
        <v>286</v>
      </c>
      <c r="C24" s="604"/>
      <c r="D24" s="604"/>
      <c r="E24" s="604"/>
      <c r="F24" s="604"/>
      <c r="G24" s="604"/>
      <c r="H24" s="604"/>
      <c r="I24" s="604"/>
      <c r="J24" s="604"/>
      <c r="K24" s="604"/>
      <c r="L24" s="604"/>
      <c r="M24" s="604"/>
      <c r="N24" s="604"/>
      <c r="O24" s="604"/>
      <c r="P24" s="604"/>
      <c r="Q24" s="605"/>
      <c r="R24" s="606">
        <v>189491</v>
      </c>
      <c r="S24" s="607"/>
      <c r="T24" s="607"/>
      <c r="U24" s="607"/>
      <c r="V24" s="607"/>
      <c r="W24" s="607"/>
      <c r="X24" s="607"/>
      <c r="Y24" s="608"/>
      <c r="Z24" s="609">
        <v>3</v>
      </c>
      <c r="AA24" s="609"/>
      <c r="AB24" s="609"/>
      <c r="AC24" s="609"/>
      <c r="AD24" s="610" t="s">
        <v>145</v>
      </c>
      <c r="AE24" s="610"/>
      <c r="AF24" s="610"/>
      <c r="AG24" s="610"/>
      <c r="AH24" s="610"/>
      <c r="AI24" s="610"/>
      <c r="AJ24" s="610"/>
      <c r="AK24" s="610"/>
      <c r="AL24" s="611" t="s">
        <v>247</v>
      </c>
      <c r="AM24" s="612"/>
      <c r="AN24" s="612"/>
      <c r="AO24" s="613"/>
      <c r="AP24" s="603" t="s">
        <v>287</v>
      </c>
      <c r="AQ24" s="619"/>
      <c r="AR24" s="619"/>
      <c r="AS24" s="619"/>
      <c r="AT24" s="619"/>
      <c r="AU24" s="619"/>
      <c r="AV24" s="619"/>
      <c r="AW24" s="619"/>
      <c r="AX24" s="619"/>
      <c r="AY24" s="619"/>
      <c r="AZ24" s="619"/>
      <c r="BA24" s="619"/>
      <c r="BB24" s="619"/>
      <c r="BC24" s="619"/>
      <c r="BD24" s="619"/>
      <c r="BE24" s="619"/>
      <c r="BF24" s="620"/>
      <c r="BG24" s="606" t="s">
        <v>247</v>
      </c>
      <c r="BH24" s="607"/>
      <c r="BI24" s="607"/>
      <c r="BJ24" s="607"/>
      <c r="BK24" s="607"/>
      <c r="BL24" s="607"/>
      <c r="BM24" s="607"/>
      <c r="BN24" s="608"/>
      <c r="BO24" s="609" t="s">
        <v>145</v>
      </c>
      <c r="BP24" s="609"/>
      <c r="BQ24" s="609"/>
      <c r="BR24" s="609"/>
      <c r="BS24" s="615" t="s">
        <v>135</v>
      </c>
      <c r="BT24" s="607"/>
      <c r="BU24" s="607"/>
      <c r="BV24" s="607"/>
      <c r="BW24" s="607"/>
      <c r="BX24" s="607"/>
      <c r="BY24" s="607"/>
      <c r="BZ24" s="607"/>
      <c r="CA24" s="607"/>
      <c r="CB24" s="616"/>
      <c r="CD24" s="592" t="s">
        <v>288</v>
      </c>
      <c r="CE24" s="593"/>
      <c r="CF24" s="593"/>
      <c r="CG24" s="593"/>
      <c r="CH24" s="593"/>
      <c r="CI24" s="593"/>
      <c r="CJ24" s="593"/>
      <c r="CK24" s="593"/>
      <c r="CL24" s="593"/>
      <c r="CM24" s="593"/>
      <c r="CN24" s="593"/>
      <c r="CO24" s="593"/>
      <c r="CP24" s="593"/>
      <c r="CQ24" s="594"/>
      <c r="CR24" s="595">
        <v>1476533</v>
      </c>
      <c r="CS24" s="596"/>
      <c r="CT24" s="596"/>
      <c r="CU24" s="596"/>
      <c r="CV24" s="596"/>
      <c r="CW24" s="596"/>
      <c r="CX24" s="596"/>
      <c r="CY24" s="597"/>
      <c r="CZ24" s="600">
        <v>24.3</v>
      </c>
      <c r="DA24" s="601"/>
      <c r="DB24" s="601"/>
      <c r="DC24" s="617"/>
      <c r="DD24" s="635">
        <v>1223338</v>
      </c>
      <c r="DE24" s="596"/>
      <c r="DF24" s="596"/>
      <c r="DG24" s="596"/>
      <c r="DH24" s="596"/>
      <c r="DI24" s="596"/>
      <c r="DJ24" s="596"/>
      <c r="DK24" s="597"/>
      <c r="DL24" s="635">
        <v>1187068</v>
      </c>
      <c r="DM24" s="596"/>
      <c r="DN24" s="596"/>
      <c r="DO24" s="596"/>
      <c r="DP24" s="596"/>
      <c r="DQ24" s="596"/>
      <c r="DR24" s="596"/>
      <c r="DS24" s="596"/>
      <c r="DT24" s="596"/>
      <c r="DU24" s="596"/>
      <c r="DV24" s="597"/>
      <c r="DW24" s="600">
        <v>43</v>
      </c>
      <c r="DX24" s="601"/>
      <c r="DY24" s="601"/>
      <c r="DZ24" s="601"/>
      <c r="EA24" s="601"/>
      <c r="EB24" s="601"/>
      <c r="EC24" s="602"/>
    </row>
    <row r="25" spans="2:133" ht="11.25" customHeight="1" x14ac:dyDescent="0.15">
      <c r="B25" s="603" t="s">
        <v>289</v>
      </c>
      <c r="C25" s="604"/>
      <c r="D25" s="604"/>
      <c r="E25" s="604"/>
      <c r="F25" s="604"/>
      <c r="G25" s="604"/>
      <c r="H25" s="604"/>
      <c r="I25" s="604"/>
      <c r="J25" s="604"/>
      <c r="K25" s="604"/>
      <c r="L25" s="604"/>
      <c r="M25" s="604"/>
      <c r="N25" s="604"/>
      <c r="O25" s="604"/>
      <c r="P25" s="604"/>
      <c r="Q25" s="605"/>
      <c r="R25" s="606" t="s">
        <v>240</v>
      </c>
      <c r="S25" s="607"/>
      <c r="T25" s="607"/>
      <c r="U25" s="607"/>
      <c r="V25" s="607"/>
      <c r="W25" s="607"/>
      <c r="X25" s="607"/>
      <c r="Y25" s="608"/>
      <c r="Z25" s="609" t="s">
        <v>247</v>
      </c>
      <c r="AA25" s="609"/>
      <c r="AB25" s="609"/>
      <c r="AC25" s="609"/>
      <c r="AD25" s="610" t="s">
        <v>247</v>
      </c>
      <c r="AE25" s="610"/>
      <c r="AF25" s="610"/>
      <c r="AG25" s="610"/>
      <c r="AH25" s="610"/>
      <c r="AI25" s="610"/>
      <c r="AJ25" s="610"/>
      <c r="AK25" s="610"/>
      <c r="AL25" s="611" t="s">
        <v>240</v>
      </c>
      <c r="AM25" s="612"/>
      <c r="AN25" s="612"/>
      <c r="AO25" s="613"/>
      <c r="AP25" s="603" t="s">
        <v>290</v>
      </c>
      <c r="AQ25" s="619"/>
      <c r="AR25" s="619"/>
      <c r="AS25" s="619"/>
      <c r="AT25" s="619"/>
      <c r="AU25" s="619"/>
      <c r="AV25" s="619"/>
      <c r="AW25" s="619"/>
      <c r="AX25" s="619"/>
      <c r="AY25" s="619"/>
      <c r="AZ25" s="619"/>
      <c r="BA25" s="619"/>
      <c r="BB25" s="619"/>
      <c r="BC25" s="619"/>
      <c r="BD25" s="619"/>
      <c r="BE25" s="619"/>
      <c r="BF25" s="620"/>
      <c r="BG25" s="606" t="s">
        <v>247</v>
      </c>
      <c r="BH25" s="607"/>
      <c r="BI25" s="607"/>
      <c r="BJ25" s="607"/>
      <c r="BK25" s="607"/>
      <c r="BL25" s="607"/>
      <c r="BM25" s="607"/>
      <c r="BN25" s="608"/>
      <c r="BO25" s="609" t="s">
        <v>135</v>
      </c>
      <c r="BP25" s="609"/>
      <c r="BQ25" s="609"/>
      <c r="BR25" s="609"/>
      <c r="BS25" s="615" t="s">
        <v>145</v>
      </c>
      <c r="BT25" s="607"/>
      <c r="BU25" s="607"/>
      <c r="BV25" s="607"/>
      <c r="BW25" s="607"/>
      <c r="BX25" s="607"/>
      <c r="BY25" s="607"/>
      <c r="BZ25" s="607"/>
      <c r="CA25" s="607"/>
      <c r="CB25" s="616"/>
      <c r="CD25" s="603" t="s">
        <v>291</v>
      </c>
      <c r="CE25" s="604"/>
      <c r="CF25" s="604"/>
      <c r="CG25" s="604"/>
      <c r="CH25" s="604"/>
      <c r="CI25" s="604"/>
      <c r="CJ25" s="604"/>
      <c r="CK25" s="604"/>
      <c r="CL25" s="604"/>
      <c r="CM25" s="604"/>
      <c r="CN25" s="604"/>
      <c r="CO25" s="604"/>
      <c r="CP25" s="604"/>
      <c r="CQ25" s="605"/>
      <c r="CR25" s="606">
        <v>599426</v>
      </c>
      <c r="CS25" s="636"/>
      <c r="CT25" s="636"/>
      <c r="CU25" s="636"/>
      <c r="CV25" s="636"/>
      <c r="CW25" s="636"/>
      <c r="CX25" s="636"/>
      <c r="CY25" s="637"/>
      <c r="CZ25" s="611">
        <v>9.9</v>
      </c>
      <c r="DA25" s="633"/>
      <c r="DB25" s="633"/>
      <c r="DC25" s="638"/>
      <c r="DD25" s="615">
        <v>556657</v>
      </c>
      <c r="DE25" s="636"/>
      <c r="DF25" s="636"/>
      <c r="DG25" s="636"/>
      <c r="DH25" s="636"/>
      <c r="DI25" s="636"/>
      <c r="DJ25" s="636"/>
      <c r="DK25" s="637"/>
      <c r="DL25" s="615">
        <v>522648</v>
      </c>
      <c r="DM25" s="636"/>
      <c r="DN25" s="636"/>
      <c r="DO25" s="636"/>
      <c r="DP25" s="636"/>
      <c r="DQ25" s="636"/>
      <c r="DR25" s="636"/>
      <c r="DS25" s="636"/>
      <c r="DT25" s="636"/>
      <c r="DU25" s="636"/>
      <c r="DV25" s="637"/>
      <c r="DW25" s="611">
        <v>18.899999999999999</v>
      </c>
      <c r="DX25" s="633"/>
      <c r="DY25" s="633"/>
      <c r="DZ25" s="633"/>
      <c r="EA25" s="633"/>
      <c r="EB25" s="633"/>
      <c r="EC25" s="634"/>
    </row>
    <row r="26" spans="2:133" ht="11.25" customHeight="1" x14ac:dyDescent="0.15">
      <c r="B26" s="603" t="s">
        <v>292</v>
      </c>
      <c r="C26" s="604"/>
      <c r="D26" s="604"/>
      <c r="E26" s="604"/>
      <c r="F26" s="604"/>
      <c r="G26" s="604"/>
      <c r="H26" s="604"/>
      <c r="I26" s="604"/>
      <c r="J26" s="604"/>
      <c r="K26" s="604"/>
      <c r="L26" s="604"/>
      <c r="M26" s="604"/>
      <c r="N26" s="604"/>
      <c r="O26" s="604"/>
      <c r="P26" s="604"/>
      <c r="Q26" s="605"/>
      <c r="R26" s="606">
        <v>2871269</v>
      </c>
      <c r="S26" s="607"/>
      <c r="T26" s="607"/>
      <c r="U26" s="607"/>
      <c r="V26" s="607"/>
      <c r="W26" s="607"/>
      <c r="X26" s="607"/>
      <c r="Y26" s="608"/>
      <c r="Z26" s="609">
        <v>46</v>
      </c>
      <c r="AA26" s="609"/>
      <c r="AB26" s="609"/>
      <c r="AC26" s="609"/>
      <c r="AD26" s="610">
        <v>2681778</v>
      </c>
      <c r="AE26" s="610"/>
      <c r="AF26" s="610"/>
      <c r="AG26" s="610"/>
      <c r="AH26" s="610"/>
      <c r="AI26" s="610"/>
      <c r="AJ26" s="610"/>
      <c r="AK26" s="610"/>
      <c r="AL26" s="611">
        <v>99.9</v>
      </c>
      <c r="AM26" s="612"/>
      <c r="AN26" s="612"/>
      <c r="AO26" s="613"/>
      <c r="AP26" s="603" t="s">
        <v>293</v>
      </c>
      <c r="AQ26" s="619"/>
      <c r="AR26" s="619"/>
      <c r="AS26" s="619"/>
      <c r="AT26" s="619"/>
      <c r="AU26" s="619"/>
      <c r="AV26" s="619"/>
      <c r="AW26" s="619"/>
      <c r="AX26" s="619"/>
      <c r="AY26" s="619"/>
      <c r="AZ26" s="619"/>
      <c r="BA26" s="619"/>
      <c r="BB26" s="619"/>
      <c r="BC26" s="619"/>
      <c r="BD26" s="619"/>
      <c r="BE26" s="619"/>
      <c r="BF26" s="620"/>
      <c r="BG26" s="606" t="s">
        <v>247</v>
      </c>
      <c r="BH26" s="607"/>
      <c r="BI26" s="607"/>
      <c r="BJ26" s="607"/>
      <c r="BK26" s="607"/>
      <c r="BL26" s="607"/>
      <c r="BM26" s="607"/>
      <c r="BN26" s="608"/>
      <c r="BO26" s="609" t="s">
        <v>135</v>
      </c>
      <c r="BP26" s="609"/>
      <c r="BQ26" s="609"/>
      <c r="BR26" s="609"/>
      <c r="BS26" s="615" t="s">
        <v>135</v>
      </c>
      <c r="BT26" s="607"/>
      <c r="BU26" s="607"/>
      <c r="BV26" s="607"/>
      <c r="BW26" s="607"/>
      <c r="BX26" s="607"/>
      <c r="BY26" s="607"/>
      <c r="BZ26" s="607"/>
      <c r="CA26" s="607"/>
      <c r="CB26" s="616"/>
      <c r="CD26" s="603" t="s">
        <v>294</v>
      </c>
      <c r="CE26" s="604"/>
      <c r="CF26" s="604"/>
      <c r="CG26" s="604"/>
      <c r="CH26" s="604"/>
      <c r="CI26" s="604"/>
      <c r="CJ26" s="604"/>
      <c r="CK26" s="604"/>
      <c r="CL26" s="604"/>
      <c r="CM26" s="604"/>
      <c r="CN26" s="604"/>
      <c r="CO26" s="604"/>
      <c r="CP26" s="604"/>
      <c r="CQ26" s="605"/>
      <c r="CR26" s="606">
        <v>307587</v>
      </c>
      <c r="CS26" s="607"/>
      <c r="CT26" s="607"/>
      <c r="CU26" s="607"/>
      <c r="CV26" s="607"/>
      <c r="CW26" s="607"/>
      <c r="CX26" s="607"/>
      <c r="CY26" s="608"/>
      <c r="CZ26" s="611">
        <v>5.0999999999999996</v>
      </c>
      <c r="DA26" s="633"/>
      <c r="DB26" s="633"/>
      <c r="DC26" s="638"/>
      <c r="DD26" s="615">
        <v>278211</v>
      </c>
      <c r="DE26" s="607"/>
      <c r="DF26" s="607"/>
      <c r="DG26" s="607"/>
      <c r="DH26" s="607"/>
      <c r="DI26" s="607"/>
      <c r="DJ26" s="607"/>
      <c r="DK26" s="608"/>
      <c r="DL26" s="615" t="s">
        <v>145</v>
      </c>
      <c r="DM26" s="607"/>
      <c r="DN26" s="607"/>
      <c r="DO26" s="607"/>
      <c r="DP26" s="607"/>
      <c r="DQ26" s="607"/>
      <c r="DR26" s="607"/>
      <c r="DS26" s="607"/>
      <c r="DT26" s="607"/>
      <c r="DU26" s="607"/>
      <c r="DV26" s="608"/>
      <c r="DW26" s="611" t="s">
        <v>240</v>
      </c>
      <c r="DX26" s="633"/>
      <c r="DY26" s="633"/>
      <c r="DZ26" s="633"/>
      <c r="EA26" s="633"/>
      <c r="EB26" s="633"/>
      <c r="EC26" s="634"/>
    </row>
    <row r="27" spans="2:133" ht="11.25" customHeight="1" x14ac:dyDescent="0.15">
      <c r="B27" s="603" t="s">
        <v>295</v>
      </c>
      <c r="C27" s="604"/>
      <c r="D27" s="604"/>
      <c r="E27" s="604"/>
      <c r="F27" s="604"/>
      <c r="G27" s="604"/>
      <c r="H27" s="604"/>
      <c r="I27" s="604"/>
      <c r="J27" s="604"/>
      <c r="K27" s="604"/>
      <c r="L27" s="604"/>
      <c r="M27" s="604"/>
      <c r="N27" s="604"/>
      <c r="O27" s="604"/>
      <c r="P27" s="604"/>
      <c r="Q27" s="605"/>
      <c r="R27" s="606">
        <v>513</v>
      </c>
      <c r="S27" s="607"/>
      <c r="T27" s="607"/>
      <c r="U27" s="607"/>
      <c r="V27" s="607"/>
      <c r="W27" s="607"/>
      <c r="X27" s="607"/>
      <c r="Y27" s="608"/>
      <c r="Z27" s="609">
        <v>0</v>
      </c>
      <c r="AA27" s="609"/>
      <c r="AB27" s="609"/>
      <c r="AC27" s="609"/>
      <c r="AD27" s="610">
        <v>513</v>
      </c>
      <c r="AE27" s="610"/>
      <c r="AF27" s="610"/>
      <c r="AG27" s="610"/>
      <c r="AH27" s="610"/>
      <c r="AI27" s="610"/>
      <c r="AJ27" s="610"/>
      <c r="AK27" s="610"/>
      <c r="AL27" s="611">
        <v>0</v>
      </c>
      <c r="AM27" s="612"/>
      <c r="AN27" s="612"/>
      <c r="AO27" s="613"/>
      <c r="AP27" s="603" t="s">
        <v>296</v>
      </c>
      <c r="AQ27" s="604"/>
      <c r="AR27" s="604"/>
      <c r="AS27" s="604"/>
      <c r="AT27" s="604"/>
      <c r="AU27" s="604"/>
      <c r="AV27" s="604"/>
      <c r="AW27" s="604"/>
      <c r="AX27" s="604"/>
      <c r="AY27" s="604"/>
      <c r="AZ27" s="604"/>
      <c r="BA27" s="604"/>
      <c r="BB27" s="604"/>
      <c r="BC27" s="604"/>
      <c r="BD27" s="604"/>
      <c r="BE27" s="604"/>
      <c r="BF27" s="605"/>
      <c r="BG27" s="606">
        <v>342415</v>
      </c>
      <c r="BH27" s="607"/>
      <c r="BI27" s="607"/>
      <c r="BJ27" s="607"/>
      <c r="BK27" s="607"/>
      <c r="BL27" s="607"/>
      <c r="BM27" s="607"/>
      <c r="BN27" s="608"/>
      <c r="BO27" s="609">
        <v>100</v>
      </c>
      <c r="BP27" s="609"/>
      <c r="BQ27" s="609"/>
      <c r="BR27" s="609"/>
      <c r="BS27" s="615">
        <v>6192</v>
      </c>
      <c r="BT27" s="607"/>
      <c r="BU27" s="607"/>
      <c r="BV27" s="607"/>
      <c r="BW27" s="607"/>
      <c r="BX27" s="607"/>
      <c r="BY27" s="607"/>
      <c r="BZ27" s="607"/>
      <c r="CA27" s="607"/>
      <c r="CB27" s="616"/>
      <c r="CD27" s="603" t="s">
        <v>297</v>
      </c>
      <c r="CE27" s="604"/>
      <c r="CF27" s="604"/>
      <c r="CG27" s="604"/>
      <c r="CH27" s="604"/>
      <c r="CI27" s="604"/>
      <c r="CJ27" s="604"/>
      <c r="CK27" s="604"/>
      <c r="CL27" s="604"/>
      <c r="CM27" s="604"/>
      <c r="CN27" s="604"/>
      <c r="CO27" s="604"/>
      <c r="CP27" s="604"/>
      <c r="CQ27" s="605"/>
      <c r="CR27" s="606">
        <v>269978</v>
      </c>
      <c r="CS27" s="636"/>
      <c r="CT27" s="636"/>
      <c r="CU27" s="636"/>
      <c r="CV27" s="636"/>
      <c r="CW27" s="636"/>
      <c r="CX27" s="636"/>
      <c r="CY27" s="637"/>
      <c r="CZ27" s="611">
        <v>4.4000000000000004</v>
      </c>
      <c r="DA27" s="633"/>
      <c r="DB27" s="633"/>
      <c r="DC27" s="638"/>
      <c r="DD27" s="615">
        <v>83746</v>
      </c>
      <c r="DE27" s="636"/>
      <c r="DF27" s="636"/>
      <c r="DG27" s="636"/>
      <c r="DH27" s="636"/>
      <c r="DI27" s="636"/>
      <c r="DJ27" s="636"/>
      <c r="DK27" s="637"/>
      <c r="DL27" s="615">
        <v>81485</v>
      </c>
      <c r="DM27" s="636"/>
      <c r="DN27" s="636"/>
      <c r="DO27" s="636"/>
      <c r="DP27" s="636"/>
      <c r="DQ27" s="636"/>
      <c r="DR27" s="636"/>
      <c r="DS27" s="636"/>
      <c r="DT27" s="636"/>
      <c r="DU27" s="636"/>
      <c r="DV27" s="637"/>
      <c r="DW27" s="611">
        <v>3</v>
      </c>
      <c r="DX27" s="633"/>
      <c r="DY27" s="633"/>
      <c r="DZ27" s="633"/>
      <c r="EA27" s="633"/>
      <c r="EB27" s="633"/>
      <c r="EC27" s="634"/>
    </row>
    <row r="28" spans="2:133" ht="11.25" customHeight="1" x14ac:dyDescent="0.15">
      <c r="B28" s="603" t="s">
        <v>298</v>
      </c>
      <c r="C28" s="604"/>
      <c r="D28" s="604"/>
      <c r="E28" s="604"/>
      <c r="F28" s="604"/>
      <c r="G28" s="604"/>
      <c r="H28" s="604"/>
      <c r="I28" s="604"/>
      <c r="J28" s="604"/>
      <c r="K28" s="604"/>
      <c r="L28" s="604"/>
      <c r="M28" s="604"/>
      <c r="N28" s="604"/>
      <c r="O28" s="604"/>
      <c r="P28" s="604"/>
      <c r="Q28" s="605"/>
      <c r="R28" s="606">
        <v>18036</v>
      </c>
      <c r="S28" s="607"/>
      <c r="T28" s="607"/>
      <c r="U28" s="607"/>
      <c r="V28" s="607"/>
      <c r="W28" s="607"/>
      <c r="X28" s="607"/>
      <c r="Y28" s="608"/>
      <c r="Z28" s="609">
        <v>0.3</v>
      </c>
      <c r="AA28" s="609"/>
      <c r="AB28" s="609"/>
      <c r="AC28" s="609"/>
      <c r="AD28" s="610" t="s">
        <v>135</v>
      </c>
      <c r="AE28" s="610"/>
      <c r="AF28" s="610"/>
      <c r="AG28" s="610"/>
      <c r="AH28" s="610"/>
      <c r="AI28" s="610"/>
      <c r="AJ28" s="610"/>
      <c r="AK28" s="610"/>
      <c r="AL28" s="611" t="s">
        <v>145</v>
      </c>
      <c r="AM28" s="612"/>
      <c r="AN28" s="612"/>
      <c r="AO28" s="613"/>
      <c r="AP28" s="603"/>
      <c r="AQ28" s="604"/>
      <c r="AR28" s="604"/>
      <c r="AS28" s="604"/>
      <c r="AT28" s="604"/>
      <c r="AU28" s="604"/>
      <c r="AV28" s="604"/>
      <c r="AW28" s="604"/>
      <c r="AX28" s="604"/>
      <c r="AY28" s="604"/>
      <c r="AZ28" s="604"/>
      <c r="BA28" s="604"/>
      <c r="BB28" s="604"/>
      <c r="BC28" s="604"/>
      <c r="BD28" s="604"/>
      <c r="BE28" s="604"/>
      <c r="BF28" s="605"/>
      <c r="BG28" s="606"/>
      <c r="BH28" s="607"/>
      <c r="BI28" s="607"/>
      <c r="BJ28" s="607"/>
      <c r="BK28" s="607"/>
      <c r="BL28" s="607"/>
      <c r="BM28" s="607"/>
      <c r="BN28" s="608"/>
      <c r="BO28" s="609"/>
      <c r="BP28" s="609"/>
      <c r="BQ28" s="609"/>
      <c r="BR28" s="609"/>
      <c r="BS28" s="615"/>
      <c r="BT28" s="607"/>
      <c r="BU28" s="607"/>
      <c r="BV28" s="607"/>
      <c r="BW28" s="607"/>
      <c r="BX28" s="607"/>
      <c r="BY28" s="607"/>
      <c r="BZ28" s="607"/>
      <c r="CA28" s="607"/>
      <c r="CB28" s="616"/>
      <c r="CD28" s="603" t="s">
        <v>299</v>
      </c>
      <c r="CE28" s="604"/>
      <c r="CF28" s="604"/>
      <c r="CG28" s="604"/>
      <c r="CH28" s="604"/>
      <c r="CI28" s="604"/>
      <c r="CJ28" s="604"/>
      <c r="CK28" s="604"/>
      <c r="CL28" s="604"/>
      <c r="CM28" s="604"/>
      <c r="CN28" s="604"/>
      <c r="CO28" s="604"/>
      <c r="CP28" s="604"/>
      <c r="CQ28" s="605"/>
      <c r="CR28" s="606">
        <v>607129</v>
      </c>
      <c r="CS28" s="607"/>
      <c r="CT28" s="607"/>
      <c r="CU28" s="607"/>
      <c r="CV28" s="607"/>
      <c r="CW28" s="607"/>
      <c r="CX28" s="607"/>
      <c r="CY28" s="608"/>
      <c r="CZ28" s="611">
        <v>10</v>
      </c>
      <c r="DA28" s="633"/>
      <c r="DB28" s="633"/>
      <c r="DC28" s="638"/>
      <c r="DD28" s="615">
        <v>582935</v>
      </c>
      <c r="DE28" s="607"/>
      <c r="DF28" s="607"/>
      <c r="DG28" s="607"/>
      <c r="DH28" s="607"/>
      <c r="DI28" s="607"/>
      <c r="DJ28" s="607"/>
      <c r="DK28" s="608"/>
      <c r="DL28" s="615">
        <v>582935</v>
      </c>
      <c r="DM28" s="607"/>
      <c r="DN28" s="607"/>
      <c r="DO28" s="607"/>
      <c r="DP28" s="607"/>
      <c r="DQ28" s="607"/>
      <c r="DR28" s="607"/>
      <c r="DS28" s="607"/>
      <c r="DT28" s="607"/>
      <c r="DU28" s="607"/>
      <c r="DV28" s="608"/>
      <c r="DW28" s="611">
        <v>21.1</v>
      </c>
      <c r="DX28" s="633"/>
      <c r="DY28" s="633"/>
      <c r="DZ28" s="633"/>
      <c r="EA28" s="633"/>
      <c r="EB28" s="633"/>
      <c r="EC28" s="634"/>
    </row>
    <row r="29" spans="2:133" ht="11.25" customHeight="1" x14ac:dyDescent="0.15">
      <c r="B29" s="603" t="s">
        <v>300</v>
      </c>
      <c r="C29" s="604"/>
      <c r="D29" s="604"/>
      <c r="E29" s="604"/>
      <c r="F29" s="604"/>
      <c r="G29" s="604"/>
      <c r="H29" s="604"/>
      <c r="I29" s="604"/>
      <c r="J29" s="604"/>
      <c r="K29" s="604"/>
      <c r="L29" s="604"/>
      <c r="M29" s="604"/>
      <c r="N29" s="604"/>
      <c r="O29" s="604"/>
      <c r="P29" s="604"/>
      <c r="Q29" s="605"/>
      <c r="R29" s="606">
        <v>107255</v>
      </c>
      <c r="S29" s="607"/>
      <c r="T29" s="607"/>
      <c r="U29" s="607"/>
      <c r="V29" s="607"/>
      <c r="W29" s="607"/>
      <c r="X29" s="607"/>
      <c r="Y29" s="608"/>
      <c r="Z29" s="609">
        <v>1.7</v>
      </c>
      <c r="AA29" s="609"/>
      <c r="AB29" s="609"/>
      <c r="AC29" s="609"/>
      <c r="AD29" s="610">
        <v>772</v>
      </c>
      <c r="AE29" s="610"/>
      <c r="AF29" s="610"/>
      <c r="AG29" s="610"/>
      <c r="AH29" s="610"/>
      <c r="AI29" s="610"/>
      <c r="AJ29" s="610"/>
      <c r="AK29" s="610"/>
      <c r="AL29" s="611">
        <v>0</v>
      </c>
      <c r="AM29" s="612"/>
      <c r="AN29" s="612"/>
      <c r="AO29" s="613"/>
      <c r="AP29" s="624"/>
      <c r="AQ29" s="625"/>
      <c r="AR29" s="625"/>
      <c r="AS29" s="625"/>
      <c r="AT29" s="625"/>
      <c r="AU29" s="625"/>
      <c r="AV29" s="625"/>
      <c r="AW29" s="625"/>
      <c r="AX29" s="625"/>
      <c r="AY29" s="625"/>
      <c r="AZ29" s="625"/>
      <c r="BA29" s="625"/>
      <c r="BB29" s="625"/>
      <c r="BC29" s="625"/>
      <c r="BD29" s="625"/>
      <c r="BE29" s="625"/>
      <c r="BF29" s="626"/>
      <c r="BG29" s="606"/>
      <c r="BH29" s="607"/>
      <c r="BI29" s="607"/>
      <c r="BJ29" s="607"/>
      <c r="BK29" s="607"/>
      <c r="BL29" s="607"/>
      <c r="BM29" s="607"/>
      <c r="BN29" s="608"/>
      <c r="BO29" s="609"/>
      <c r="BP29" s="609"/>
      <c r="BQ29" s="609"/>
      <c r="BR29" s="609"/>
      <c r="BS29" s="610"/>
      <c r="BT29" s="610"/>
      <c r="BU29" s="610"/>
      <c r="BV29" s="610"/>
      <c r="BW29" s="610"/>
      <c r="BX29" s="610"/>
      <c r="BY29" s="610"/>
      <c r="BZ29" s="610"/>
      <c r="CA29" s="610"/>
      <c r="CB29" s="614"/>
      <c r="CD29" s="641" t="s">
        <v>301</v>
      </c>
      <c r="CE29" s="642"/>
      <c r="CF29" s="603" t="s">
        <v>302</v>
      </c>
      <c r="CG29" s="604"/>
      <c r="CH29" s="604"/>
      <c r="CI29" s="604"/>
      <c r="CJ29" s="604"/>
      <c r="CK29" s="604"/>
      <c r="CL29" s="604"/>
      <c r="CM29" s="604"/>
      <c r="CN29" s="604"/>
      <c r="CO29" s="604"/>
      <c r="CP29" s="604"/>
      <c r="CQ29" s="605"/>
      <c r="CR29" s="606">
        <v>606819</v>
      </c>
      <c r="CS29" s="636"/>
      <c r="CT29" s="636"/>
      <c r="CU29" s="636"/>
      <c r="CV29" s="636"/>
      <c r="CW29" s="636"/>
      <c r="CX29" s="636"/>
      <c r="CY29" s="637"/>
      <c r="CZ29" s="611">
        <v>10</v>
      </c>
      <c r="DA29" s="633"/>
      <c r="DB29" s="633"/>
      <c r="DC29" s="638"/>
      <c r="DD29" s="615">
        <v>582625</v>
      </c>
      <c r="DE29" s="636"/>
      <c r="DF29" s="636"/>
      <c r="DG29" s="636"/>
      <c r="DH29" s="636"/>
      <c r="DI29" s="636"/>
      <c r="DJ29" s="636"/>
      <c r="DK29" s="637"/>
      <c r="DL29" s="615">
        <v>582625</v>
      </c>
      <c r="DM29" s="636"/>
      <c r="DN29" s="636"/>
      <c r="DO29" s="636"/>
      <c r="DP29" s="636"/>
      <c r="DQ29" s="636"/>
      <c r="DR29" s="636"/>
      <c r="DS29" s="636"/>
      <c r="DT29" s="636"/>
      <c r="DU29" s="636"/>
      <c r="DV29" s="637"/>
      <c r="DW29" s="611">
        <v>21.1</v>
      </c>
      <c r="DX29" s="633"/>
      <c r="DY29" s="633"/>
      <c r="DZ29" s="633"/>
      <c r="EA29" s="633"/>
      <c r="EB29" s="633"/>
      <c r="EC29" s="634"/>
    </row>
    <row r="30" spans="2:133" ht="11.25" customHeight="1" x14ac:dyDescent="0.15">
      <c r="B30" s="603" t="s">
        <v>303</v>
      </c>
      <c r="C30" s="604"/>
      <c r="D30" s="604"/>
      <c r="E30" s="604"/>
      <c r="F30" s="604"/>
      <c r="G30" s="604"/>
      <c r="H30" s="604"/>
      <c r="I30" s="604"/>
      <c r="J30" s="604"/>
      <c r="K30" s="604"/>
      <c r="L30" s="604"/>
      <c r="M30" s="604"/>
      <c r="N30" s="604"/>
      <c r="O30" s="604"/>
      <c r="P30" s="604"/>
      <c r="Q30" s="605"/>
      <c r="R30" s="606">
        <v>18255</v>
      </c>
      <c r="S30" s="607"/>
      <c r="T30" s="607"/>
      <c r="U30" s="607"/>
      <c r="V30" s="607"/>
      <c r="W30" s="607"/>
      <c r="X30" s="607"/>
      <c r="Y30" s="608"/>
      <c r="Z30" s="609">
        <v>0.3</v>
      </c>
      <c r="AA30" s="609"/>
      <c r="AB30" s="609"/>
      <c r="AC30" s="609"/>
      <c r="AD30" s="610" t="s">
        <v>135</v>
      </c>
      <c r="AE30" s="610"/>
      <c r="AF30" s="610"/>
      <c r="AG30" s="610"/>
      <c r="AH30" s="610"/>
      <c r="AI30" s="610"/>
      <c r="AJ30" s="610"/>
      <c r="AK30" s="610"/>
      <c r="AL30" s="611" t="s">
        <v>145</v>
      </c>
      <c r="AM30" s="612"/>
      <c r="AN30" s="612"/>
      <c r="AO30" s="613"/>
      <c r="AP30" s="588" t="s">
        <v>218</v>
      </c>
      <c r="AQ30" s="589"/>
      <c r="AR30" s="589"/>
      <c r="AS30" s="589"/>
      <c r="AT30" s="589"/>
      <c r="AU30" s="589"/>
      <c r="AV30" s="589"/>
      <c r="AW30" s="589"/>
      <c r="AX30" s="589"/>
      <c r="AY30" s="589"/>
      <c r="AZ30" s="589"/>
      <c r="BA30" s="589"/>
      <c r="BB30" s="589"/>
      <c r="BC30" s="589"/>
      <c r="BD30" s="589"/>
      <c r="BE30" s="589"/>
      <c r="BF30" s="590"/>
      <c r="BG30" s="588" t="s">
        <v>304</v>
      </c>
      <c r="BH30" s="639"/>
      <c r="BI30" s="639"/>
      <c r="BJ30" s="639"/>
      <c r="BK30" s="639"/>
      <c r="BL30" s="639"/>
      <c r="BM30" s="639"/>
      <c r="BN30" s="639"/>
      <c r="BO30" s="639"/>
      <c r="BP30" s="639"/>
      <c r="BQ30" s="640"/>
      <c r="BR30" s="588" t="s">
        <v>305</v>
      </c>
      <c r="BS30" s="639"/>
      <c r="BT30" s="639"/>
      <c r="BU30" s="639"/>
      <c r="BV30" s="639"/>
      <c r="BW30" s="639"/>
      <c r="BX30" s="639"/>
      <c r="BY30" s="639"/>
      <c r="BZ30" s="639"/>
      <c r="CA30" s="639"/>
      <c r="CB30" s="640"/>
      <c r="CD30" s="643"/>
      <c r="CE30" s="644"/>
      <c r="CF30" s="603" t="s">
        <v>306</v>
      </c>
      <c r="CG30" s="604"/>
      <c r="CH30" s="604"/>
      <c r="CI30" s="604"/>
      <c r="CJ30" s="604"/>
      <c r="CK30" s="604"/>
      <c r="CL30" s="604"/>
      <c r="CM30" s="604"/>
      <c r="CN30" s="604"/>
      <c r="CO30" s="604"/>
      <c r="CP30" s="604"/>
      <c r="CQ30" s="605"/>
      <c r="CR30" s="606">
        <v>594800</v>
      </c>
      <c r="CS30" s="607"/>
      <c r="CT30" s="607"/>
      <c r="CU30" s="607"/>
      <c r="CV30" s="607"/>
      <c r="CW30" s="607"/>
      <c r="CX30" s="607"/>
      <c r="CY30" s="608"/>
      <c r="CZ30" s="611">
        <v>9.8000000000000007</v>
      </c>
      <c r="DA30" s="633"/>
      <c r="DB30" s="633"/>
      <c r="DC30" s="638"/>
      <c r="DD30" s="615">
        <v>571390</v>
      </c>
      <c r="DE30" s="607"/>
      <c r="DF30" s="607"/>
      <c r="DG30" s="607"/>
      <c r="DH30" s="607"/>
      <c r="DI30" s="607"/>
      <c r="DJ30" s="607"/>
      <c r="DK30" s="608"/>
      <c r="DL30" s="615">
        <v>571390</v>
      </c>
      <c r="DM30" s="607"/>
      <c r="DN30" s="607"/>
      <c r="DO30" s="607"/>
      <c r="DP30" s="607"/>
      <c r="DQ30" s="607"/>
      <c r="DR30" s="607"/>
      <c r="DS30" s="607"/>
      <c r="DT30" s="607"/>
      <c r="DU30" s="607"/>
      <c r="DV30" s="608"/>
      <c r="DW30" s="611">
        <v>20.7</v>
      </c>
      <c r="DX30" s="633"/>
      <c r="DY30" s="633"/>
      <c r="DZ30" s="633"/>
      <c r="EA30" s="633"/>
      <c r="EB30" s="633"/>
      <c r="EC30" s="634"/>
    </row>
    <row r="31" spans="2:133" ht="11.25" customHeight="1" x14ac:dyDescent="0.15">
      <c r="B31" s="603" t="s">
        <v>307</v>
      </c>
      <c r="C31" s="604"/>
      <c r="D31" s="604"/>
      <c r="E31" s="604"/>
      <c r="F31" s="604"/>
      <c r="G31" s="604"/>
      <c r="H31" s="604"/>
      <c r="I31" s="604"/>
      <c r="J31" s="604"/>
      <c r="K31" s="604"/>
      <c r="L31" s="604"/>
      <c r="M31" s="604"/>
      <c r="N31" s="604"/>
      <c r="O31" s="604"/>
      <c r="P31" s="604"/>
      <c r="Q31" s="605"/>
      <c r="R31" s="606">
        <v>935811</v>
      </c>
      <c r="S31" s="607"/>
      <c r="T31" s="607"/>
      <c r="U31" s="607"/>
      <c r="V31" s="607"/>
      <c r="W31" s="607"/>
      <c r="X31" s="607"/>
      <c r="Y31" s="608"/>
      <c r="Z31" s="609">
        <v>15</v>
      </c>
      <c r="AA31" s="609"/>
      <c r="AB31" s="609"/>
      <c r="AC31" s="609"/>
      <c r="AD31" s="610" t="s">
        <v>135</v>
      </c>
      <c r="AE31" s="610"/>
      <c r="AF31" s="610"/>
      <c r="AG31" s="610"/>
      <c r="AH31" s="610"/>
      <c r="AI31" s="610"/>
      <c r="AJ31" s="610"/>
      <c r="AK31" s="610"/>
      <c r="AL31" s="611" t="s">
        <v>145</v>
      </c>
      <c r="AM31" s="612"/>
      <c r="AN31" s="612"/>
      <c r="AO31" s="613"/>
      <c r="AP31" s="651" t="s">
        <v>308</v>
      </c>
      <c r="AQ31" s="652"/>
      <c r="AR31" s="652"/>
      <c r="AS31" s="652"/>
      <c r="AT31" s="657" t="s">
        <v>309</v>
      </c>
      <c r="AU31" s="219"/>
      <c r="AV31" s="219"/>
      <c r="AW31" s="219"/>
      <c r="AX31" s="592" t="s">
        <v>185</v>
      </c>
      <c r="AY31" s="593"/>
      <c r="AZ31" s="593"/>
      <c r="BA31" s="593"/>
      <c r="BB31" s="593"/>
      <c r="BC31" s="593"/>
      <c r="BD31" s="593"/>
      <c r="BE31" s="593"/>
      <c r="BF31" s="594"/>
      <c r="BG31" s="650">
        <v>99.8</v>
      </c>
      <c r="BH31" s="647"/>
      <c r="BI31" s="647"/>
      <c r="BJ31" s="647"/>
      <c r="BK31" s="647"/>
      <c r="BL31" s="647"/>
      <c r="BM31" s="601">
        <v>98.2</v>
      </c>
      <c r="BN31" s="647"/>
      <c r="BO31" s="647"/>
      <c r="BP31" s="647"/>
      <c r="BQ31" s="648"/>
      <c r="BR31" s="650">
        <v>99.6</v>
      </c>
      <c r="BS31" s="647"/>
      <c r="BT31" s="647"/>
      <c r="BU31" s="647"/>
      <c r="BV31" s="647"/>
      <c r="BW31" s="647"/>
      <c r="BX31" s="601">
        <v>98</v>
      </c>
      <c r="BY31" s="647"/>
      <c r="BZ31" s="647"/>
      <c r="CA31" s="647"/>
      <c r="CB31" s="648"/>
      <c r="CD31" s="643"/>
      <c r="CE31" s="644"/>
      <c r="CF31" s="603" t="s">
        <v>310</v>
      </c>
      <c r="CG31" s="604"/>
      <c r="CH31" s="604"/>
      <c r="CI31" s="604"/>
      <c r="CJ31" s="604"/>
      <c r="CK31" s="604"/>
      <c r="CL31" s="604"/>
      <c r="CM31" s="604"/>
      <c r="CN31" s="604"/>
      <c r="CO31" s="604"/>
      <c r="CP31" s="604"/>
      <c r="CQ31" s="605"/>
      <c r="CR31" s="606">
        <v>12019</v>
      </c>
      <c r="CS31" s="636"/>
      <c r="CT31" s="636"/>
      <c r="CU31" s="636"/>
      <c r="CV31" s="636"/>
      <c r="CW31" s="636"/>
      <c r="CX31" s="636"/>
      <c r="CY31" s="637"/>
      <c r="CZ31" s="611">
        <v>0.2</v>
      </c>
      <c r="DA31" s="633"/>
      <c r="DB31" s="633"/>
      <c r="DC31" s="638"/>
      <c r="DD31" s="615">
        <v>11235</v>
      </c>
      <c r="DE31" s="636"/>
      <c r="DF31" s="636"/>
      <c r="DG31" s="636"/>
      <c r="DH31" s="636"/>
      <c r="DI31" s="636"/>
      <c r="DJ31" s="636"/>
      <c r="DK31" s="637"/>
      <c r="DL31" s="615">
        <v>11235</v>
      </c>
      <c r="DM31" s="636"/>
      <c r="DN31" s="636"/>
      <c r="DO31" s="636"/>
      <c r="DP31" s="636"/>
      <c r="DQ31" s="636"/>
      <c r="DR31" s="636"/>
      <c r="DS31" s="636"/>
      <c r="DT31" s="636"/>
      <c r="DU31" s="636"/>
      <c r="DV31" s="637"/>
      <c r="DW31" s="611">
        <v>0.4</v>
      </c>
      <c r="DX31" s="633"/>
      <c r="DY31" s="633"/>
      <c r="DZ31" s="633"/>
      <c r="EA31" s="633"/>
      <c r="EB31" s="633"/>
      <c r="EC31" s="634"/>
    </row>
    <row r="32" spans="2:133" ht="11.25" customHeight="1" x14ac:dyDescent="0.15">
      <c r="B32" s="661" t="s">
        <v>311</v>
      </c>
      <c r="C32" s="662"/>
      <c r="D32" s="662"/>
      <c r="E32" s="662"/>
      <c r="F32" s="662"/>
      <c r="G32" s="662"/>
      <c r="H32" s="662"/>
      <c r="I32" s="662"/>
      <c r="J32" s="662"/>
      <c r="K32" s="662"/>
      <c r="L32" s="662"/>
      <c r="M32" s="662"/>
      <c r="N32" s="662"/>
      <c r="O32" s="662"/>
      <c r="P32" s="662"/>
      <c r="Q32" s="663"/>
      <c r="R32" s="606" t="s">
        <v>135</v>
      </c>
      <c r="S32" s="607"/>
      <c r="T32" s="607"/>
      <c r="U32" s="607"/>
      <c r="V32" s="607"/>
      <c r="W32" s="607"/>
      <c r="X32" s="607"/>
      <c r="Y32" s="608"/>
      <c r="Z32" s="609" t="s">
        <v>135</v>
      </c>
      <c r="AA32" s="609"/>
      <c r="AB32" s="609"/>
      <c r="AC32" s="609"/>
      <c r="AD32" s="610" t="s">
        <v>135</v>
      </c>
      <c r="AE32" s="610"/>
      <c r="AF32" s="610"/>
      <c r="AG32" s="610"/>
      <c r="AH32" s="610"/>
      <c r="AI32" s="610"/>
      <c r="AJ32" s="610"/>
      <c r="AK32" s="610"/>
      <c r="AL32" s="611" t="s">
        <v>240</v>
      </c>
      <c r="AM32" s="612"/>
      <c r="AN32" s="612"/>
      <c r="AO32" s="613"/>
      <c r="AP32" s="653"/>
      <c r="AQ32" s="654"/>
      <c r="AR32" s="654"/>
      <c r="AS32" s="654"/>
      <c r="AT32" s="658"/>
      <c r="AU32" s="215" t="s">
        <v>312</v>
      </c>
      <c r="AX32" s="603" t="s">
        <v>313</v>
      </c>
      <c r="AY32" s="604"/>
      <c r="AZ32" s="604"/>
      <c r="BA32" s="604"/>
      <c r="BB32" s="604"/>
      <c r="BC32" s="604"/>
      <c r="BD32" s="604"/>
      <c r="BE32" s="604"/>
      <c r="BF32" s="605"/>
      <c r="BG32" s="660">
        <v>99.9</v>
      </c>
      <c r="BH32" s="636"/>
      <c r="BI32" s="636"/>
      <c r="BJ32" s="636"/>
      <c r="BK32" s="636"/>
      <c r="BL32" s="636"/>
      <c r="BM32" s="612">
        <v>97.7</v>
      </c>
      <c r="BN32" s="636"/>
      <c r="BO32" s="636"/>
      <c r="BP32" s="636"/>
      <c r="BQ32" s="649"/>
      <c r="BR32" s="660">
        <v>99.5</v>
      </c>
      <c r="BS32" s="636"/>
      <c r="BT32" s="636"/>
      <c r="BU32" s="636"/>
      <c r="BV32" s="636"/>
      <c r="BW32" s="636"/>
      <c r="BX32" s="612">
        <v>97.2</v>
      </c>
      <c r="BY32" s="636"/>
      <c r="BZ32" s="636"/>
      <c r="CA32" s="636"/>
      <c r="CB32" s="649"/>
      <c r="CD32" s="645"/>
      <c r="CE32" s="646"/>
      <c r="CF32" s="603" t="s">
        <v>314</v>
      </c>
      <c r="CG32" s="604"/>
      <c r="CH32" s="604"/>
      <c r="CI32" s="604"/>
      <c r="CJ32" s="604"/>
      <c r="CK32" s="604"/>
      <c r="CL32" s="604"/>
      <c r="CM32" s="604"/>
      <c r="CN32" s="604"/>
      <c r="CO32" s="604"/>
      <c r="CP32" s="604"/>
      <c r="CQ32" s="605"/>
      <c r="CR32" s="606">
        <v>310</v>
      </c>
      <c r="CS32" s="607"/>
      <c r="CT32" s="607"/>
      <c r="CU32" s="607"/>
      <c r="CV32" s="607"/>
      <c r="CW32" s="607"/>
      <c r="CX32" s="607"/>
      <c r="CY32" s="608"/>
      <c r="CZ32" s="611">
        <v>0</v>
      </c>
      <c r="DA32" s="633"/>
      <c r="DB32" s="633"/>
      <c r="DC32" s="638"/>
      <c r="DD32" s="615">
        <v>310</v>
      </c>
      <c r="DE32" s="607"/>
      <c r="DF32" s="607"/>
      <c r="DG32" s="607"/>
      <c r="DH32" s="607"/>
      <c r="DI32" s="607"/>
      <c r="DJ32" s="607"/>
      <c r="DK32" s="608"/>
      <c r="DL32" s="615">
        <v>310</v>
      </c>
      <c r="DM32" s="607"/>
      <c r="DN32" s="607"/>
      <c r="DO32" s="607"/>
      <c r="DP32" s="607"/>
      <c r="DQ32" s="607"/>
      <c r="DR32" s="607"/>
      <c r="DS32" s="607"/>
      <c r="DT32" s="607"/>
      <c r="DU32" s="607"/>
      <c r="DV32" s="608"/>
      <c r="DW32" s="611">
        <v>0</v>
      </c>
      <c r="DX32" s="633"/>
      <c r="DY32" s="633"/>
      <c r="DZ32" s="633"/>
      <c r="EA32" s="633"/>
      <c r="EB32" s="633"/>
      <c r="EC32" s="634"/>
    </row>
    <row r="33" spans="2:133" ht="11.25" customHeight="1" x14ac:dyDescent="0.15">
      <c r="B33" s="603" t="s">
        <v>315</v>
      </c>
      <c r="C33" s="604"/>
      <c r="D33" s="604"/>
      <c r="E33" s="604"/>
      <c r="F33" s="604"/>
      <c r="G33" s="604"/>
      <c r="H33" s="604"/>
      <c r="I33" s="604"/>
      <c r="J33" s="604"/>
      <c r="K33" s="604"/>
      <c r="L33" s="604"/>
      <c r="M33" s="604"/>
      <c r="N33" s="604"/>
      <c r="O33" s="604"/>
      <c r="P33" s="604"/>
      <c r="Q33" s="605"/>
      <c r="R33" s="606">
        <v>561059</v>
      </c>
      <c r="S33" s="607"/>
      <c r="T33" s="607"/>
      <c r="U33" s="607"/>
      <c r="V33" s="607"/>
      <c r="W33" s="607"/>
      <c r="X33" s="607"/>
      <c r="Y33" s="608"/>
      <c r="Z33" s="609">
        <v>9</v>
      </c>
      <c r="AA33" s="609"/>
      <c r="AB33" s="609"/>
      <c r="AC33" s="609"/>
      <c r="AD33" s="610" t="s">
        <v>240</v>
      </c>
      <c r="AE33" s="610"/>
      <c r="AF33" s="610"/>
      <c r="AG33" s="610"/>
      <c r="AH33" s="610"/>
      <c r="AI33" s="610"/>
      <c r="AJ33" s="610"/>
      <c r="AK33" s="610"/>
      <c r="AL33" s="611" t="s">
        <v>135</v>
      </c>
      <c r="AM33" s="612"/>
      <c r="AN33" s="612"/>
      <c r="AO33" s="613"/>
      <c r="AP33" s="655"/>
      <c r="AQ33" s="656"/>
      <c r="AR33" s="656"/>
      <c r="AS33" s="656"/>
      <c r="AT33" s="659"/>
      <c r="AU33" s="220"/>
      <c r="AV33" s="220"/>
      <c r="AW33" s="220"/>
      <c r="AX33" s="624" t="s">
        <v>316</v>
      </c>
      <c r="AY33" s="625"/>
      <c r="AZ33" s="625"/>
      <c r="BA33" s="625"/>
      <c r="BB33" s="625"/>
      <c r="BC33" s="625"/>
      <c r="BD33" s="625"/>
      <c r="BE33" s="625"/>
      <c r="BF33" s="626"/>
      <c r="BG33" s="664">
        <v>99.8</v>
      </c>
      <c r="BH33" s="665"/>
      <c r="BI33" s="665"/>
      <c r="BJ33" s="665"/>
      <c r="BK33" s="665"/>
      <c r="BL33" s="665"/>
      <c r="BM33" s="666">
        <v>98.6</v>
      </c>
      <c r="BN33" s="665"/>
      <c r="BO33" s="665"/>
      <c r="BP33" s="665"/>
      <c r="BQ33" s="667"/>
      <c r="BR33" s="664">
        <v>99.7</v>
      </c>
      <c r="BS33" s="665"/>
      <c r="BT33" s="665"/>
      <c r="BU33" s="665"/>
      <c r="BV33" s="665"/>
      <c r="BW33" s="665"/>
      <c r="BX33" s="666">
        <v>98.6</v>
      </c>
      <c r="BY33" s="665"/>
      <c r="BZ33" s="665"/>
      <c r="CA33" s="665"/>
      <c r="CB33" s="667"/>
      <c r="CD33" s="603" t="s">
        <v>317</v>
      </c>
      <c r="CE33" s="604"/>
      <c r="CF33" s="604"/>
      <c r="CG33" s="604"/>
      <c r="CH33" s="604"/>
      <c r="CI33" s="604"/>
      <c r="CJ33" s="604"/>
      <c r="CK33" s="604"/>
      <c r="CL33" s="604"/>
      <c r="CM33" s="604"/>
      <c r="CN33" s="604"/>
      <c r="CO33" s="604"/>
      <c r="CP33" s="604"/>
      <c r="CQ33" s="605"/>
      <c r="CR33" s="606">
        <v>2340929</v>
      </c>
      <c r="CS33" s="636"/>
      <c r="CT33" s="636"/>
      <c r="CU33" s="636"/>
      <c r="CV33" s="636"/>
      <c r="CW33" s="636"/>
      <c r="CX33" s="636"/>
      <c r="CY33" s="637"/>
      <c r="CZ33" s="611">
        <v>38.5</v>
      </c>
      <c r="DA33" s="633"/>
      <c r="DB33" s="633"/>
      <c r="DC33" s="638"/>
      <c r="DD33" s="615">
        <v>1542650</v>
      </c>
      <c r="DE33" s="636"/>
      <c r="DF33" s="636"/>
      <c r="DG33" s="636"/>
      <c r="DH33" s="636"/>
      <c r="DI33" s="636"/>
      <c r="DJ33" s="636"/>
      <c r="DK33" s="637"/>
      <c r="DL33" s="615">
        <v>1081493</v>
      </c>
      <c r="DM33" s="636"/>
      <c r="DN33" s="636"/>
      <c r="DO33" s="636"/>
      <c r="DP33" s="636"/>
      <c r="DQ33" s="636"/>
      <c r="DR33" s="636"/>
      <c r="DS33" s="636"/>
      <c r="DT33" s="636"/>
      <c r="DU33" s="636"/>
      <c r="DV33" s="637"/>
      <c r="DW33" s="611">
        <v>39.200000000000003</v>
      </c>
      <c r="DX33" s="633"/>
      <c r="DY33" s="633"/>
      <c r="DZ33" s="633"/>
      <c r="EA33" s="633"/>
      <c r="EB33" s="633"/>
      <c r="EC33" s="634"/>
    </row>
    <row r="34" spans="2:133" ht="11.25" customHeight="1" x14ac:dyDescent="0.15">
      <c r="B34" s="603" t="s">
        <v>318</v>
      </c>
      <c r="C34" s="604"/>
      <c r="D34" s="604"/>
      <c r="E34" s="604"/>
      <c r="F34" s="604"/>
      <c r="G34" s="604"/>
      <c r="H34" s="604"/>
      <c r="I34" s="604"/>
      <c r="J34" s="604"/>
      <c r="K34" s="604"/>
      <c r="L34" s="604"/>
      <c r="M34" s="604"/>
      <c r="N34" s="604"/>
      <c r="O34" s="604"/>
      <c r="P34" s="604"/>
      <c r="Q34" s="605"/>
      <c r="R34" s="606">
        <v>34668</v>
      </c>
      <c r="S34" s="607"/>
      <c r="T34" s="607"/>
      <c r="U34" s="607"/>
      <c r="V34" s="607"/>
      <c r="W34" s="607"/>
      <c r="X34" s="607"/>
      <c r="Y34" s="608"/>
      <c r="Z34" s="609">
        <v>0.6</v>
      </c>
      <c r="AA34" s="609"/>
      <c r="AB34" s="609"/>
      <c r="AC34" s="609"/>
      <c r="AD34" s="610">
        <v>1615</v>
      </c>
      <c r="AE34" s="610"/>
      <c r="AF34" s="610"/>
      <c r="AG34" s="610"/>
      <c r="AH34" s="610"/>
      <c r="AI34" s="610"/>
      <c r="AJ34" s="610"/>
      <c r="AK34" s="610"/>
      <c r="AL34" s="611">
        <v>0.1</v>
      </c>
      <c r="AM34" s="612"/>
      <c r="AN34" s="612"/>
      <c r="AO34" s="613"/>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03" t="s">
        <v>319</v>
      </c>
      <c r="CE34" s="604"/>
      <c r="CF34" s="604"/>
      <c r="CG34" s="604"/>
      <c r="CH34" s="604"/>
      <c r="CI34" s="604"/>
      <c r="CJ34" s="604"/>
      <c r="CK34" s="604"/>
      <c r="CL34" s="604"/>
      <c r="CM34" s="604"/>
      <c r="CN34" s="604"/>
      <c r="CO34" s="604"/>
      <c r="CP34" s="604"/>
      <c r="CQ34" s="605"/>
      <c r="CR34" s="606">
        <v>644959</v>
      </c>
      <c r="CS34" s="607"/>
      <c r="CT34" s="607"/>
      <c r="CU34" s="607"/>
      <c r="CV34" s="607"/>
      <c r="CW34" s="607"/>
      <c r="CX34" s="607"/>
      <c r="CY34" s="608"/>
      <c r="CZ34" s="611">
        <v>10.6</v>
      </c>
      <c r="DA34" s="633"/>
      <c r="DB34" s="633"/>
      <c r="DC34" s="638"/>
      <c r="DD34" s="615">
        <v>472916</v>
      </c>
      <c r="DE34" s="607"/>
      <c r="DF34" s="607"/>
      <c r="DG34" s="607"/>
      <c r="DH34" s="607"/>
      <c r="DI34" s="607"/>
      <c r="DJ34" s="607"/>
      <c r="DK34" s="608"/>
      <c r="DL34" s="615">
        <v>329641</v>
      </c>
      <c r="DM34" s="607"/>
      <c r="DN34" s="607"/>
      <c r="DO34" s="607"/>
      <c r="DP34" s="607"/>
      <c r="DQ34" s="607"/>
      <c r="DR34" s="607"/>
      <c r="DS34" s="607"/>
      <c r="DT34" s="607"/>
      <c r="DU34" s="607"/>
      <c r="DV34" s="608"/>
      <c r="DW34" s="611">
        <v>11.9</v>
      </c>
      <c r="DX34" s="633"/>
      <c r="DY34" s="633"/>
      <c r="DZ34" s="633"/>
      <c r="EA34" s="633"/>
      <c r="EB34" s="633"/>
      <c r="EC34" s="634"/>
    </row>
    <row r="35" spans="2:133" ht="11.25" customHeight="1" x14ac:dyDescent="0.15">
      <c r="B35" s="603" t="s">
        <v>320</v>
      </c>
      <c r="C35" s="604"/>
      <c r="D35" s="604"/>
      <c r="E35" s="604"/>
      <c r="F35" s="604"/>
      <c r="G35" s="604"/>
      <c r="H35" s="604"/>
      <c r="I35" s="604"/>
      <c r="J35" s="604"/>
      <c r="K35" s="604"/>
      <c r="L35" s="604"/>
      <c r="M35" s="604"/>
      <c r="N35" s="604"/>
      <c r="O35" s="604"/>
      <c r="P35" s="604"/>
      <c r="Q35" s="605"/>
      <c r="R35" s="606">
        <v>6690</v>
      </c>
      <c r="S35" s="607"/>
      <c r="T35" s="607"/>
      <c r="U35" s="607"/>
      <c r="V35" s="607"/>
      <c r="W35" s="607"/>
      <c r="X35" s="607"/>
      <c r="Y35" s="608"/>
      <c r="Z35" s="609">
        <v>0.1</v>
      </c>
      <c r="AA35" s="609"/>
      <c r="AB35" s="609"/>
      <c r="AC35" s="609"/>
      <c r="AD35" s="610" t="s">
        <v>240</v>
      </c>
      <c r="AE35" s="610"/>
      <c r="AF35" s="610"/>
      <c r="AG35" s="610"/>
      <c r="AH35" s="610"/>
      <c r="AI35" s="610"/>
      <c r="AJ35" s="610"/>
      <c r="AK35" s="610"/>
      <c r="AL35" s="611" t="s">
        <v>135</v>
      </c>
      <c r="AM35" s="612"/>
      <c r="AN35" s="612"/>
      <c r="AO35" s="613"/>
      <c r="AP35" s="223"/>
      <c r="AQ35" s="588" t="s">
        <v>321</v>
      </c>
      <c r="AR35" s="589"/>
      <c r="AS35" s="589"/>
      <c r="AT35" s="589"/>
      <c r="AU35" s="589"/>
      <c r="AV35" s="589"/>
      <c r="AW35" s="589"/>
      <c r="AX35" s="589"/>
      <c r="AY35" s="589"/>
      <c r="AZ35" s="589"/>
      <c r="BA35" s="589"/>
      <c r="BB35" s="589"/>
      <c r="BC35" s="589"/>
      <c r="BD35" s="589"/>
      <c r="BE35" s="589"/>
      <c r="BF35" s="590"/>
      <c r="BG35" s="588" t="s">
        <v>322</v>
      </c>
      <c r="BH35" s="589"/>
      <c r="BI35" s="589"/>
      <c r="BJ35" s="589"/>
      <c r="BK35" s="589"/>
      <c r="BL35" s="589"/>
      <c r="BM35" s="589"/>
      <c r="BN35" s="589"/>
      <c r="BO35" s="589"/>
      <c r="BP35" s="589"/>
      <c r="BQ35" s="589"/>
      <c r="BR35" s="589"/>
      <c r="BS35" s="589"/>
      <c r="BT35" s="589"/>
      <c r="BU35" s="589"/>
      <c r="BV35" s="589"/>
      <c r="BW35" s="589"/>
      <c r="BX35" s="589"/>
      <c r="BY35" s="589"/>
      <c r="BZ35" s="589"/>
      <c r="CA35" s="589"/>
      <c r="CB35" s="590"/>
      <c r="CD35" s="603" t="s">
        <v>323</v>
      </c>
      <c r="CE35" s="604"/>
      <c r="CF35" s="604"/>
      <c r="CG35" s="604"/>
      <c r="CH35" s="604"/>
      <c r="CI35" s="604"/>
      <c r="CJ35" s="604"/>
      <c r="CK35" s="604"/>
      <c r="CL35" s="604"/>
      <c r="CM35" s="604"/>
      <c r="CN35" s="604"/>
      <c r="CO35" s="604"/>
      <c r="CP35" s="604"/>
      <c r="CQ35" s="605"/>
      <c r="CR35" s="606">
        <v>242553</v>
      </c>
      <c r="CS35" s="636"/>
      <c r="CT35" s="636"/>
      <c r="CU35" s="636"/>
      <c r="CV35" s="636"/>
      <c r="CW35" s="636"/>
      <c r="CX35" s="636"/>
      <c r="CY35" s="637"/>
      <c r="CZ35" s="611">
        <v>4</v>
      </c>
      <c r="DA35" s="633"/>
      <c r="DB35" s="633"/>
      <c r="DC35" s="638"/>
      <c r="DD35" s="615">
        <v>188188</v>
      </c>
      <c r="DE35" s="636"/>
      <c r="DF35" s="636"/>
      <c r="DG35" s="636"/>
      <c r="DH35" s="636"/>
      <c r="DI35" s="636"/>
      <c r="DJ35" s="636"/>
      <c r="DK35" s="637"/>
      <c r="DL35" s="615">
        <v>163598</v>
      </c>
      <c r="DM35" s="636"/>
      <c r="DN35" s="636"/>
      <c r="DO35" s="636"/>
      <c r="DP35" s="636"/>
      <c r="DQ35" s="636"/>
      <c r="DR35" s="636"/>
      <c r="DS35" s="636"/>
      <c r="DT35" s="636"/>
      <c r="DU35" s="636"/>
      <c r="DV35" s="637"/>
      <c r="DW35" s="611">
        <v>5.9</v>
      </c>
      <c r="DX35" s="633"/>
      <c r="DY35" s="633"/>
      <c r="DZ35" s="633"/>
      <c r="EA35" s="633"/>
      <c r="EB35" s="633"/>
      <c r="EC35" s="634"/>
    </row>
    <row r="36" spans="2:133" ht="11.25" customHeight="1" x14ac:dyDescent="0.15">
      <c r="B36" s="603" t="s">
        <v>324</v>
      </c>
      <c r="C36" s="604"/>
      <c r="D36" s="604"/>
      <c r="E36" s="604"/>
      <c r="F36" s="604"/>
      <c r="G36" s="604"/>
      <c r="H36" s="604"/>
      <c r="I36" s="604"/>
      <c r="J36" s="604"/>
      <c r="K36" s="604"/>
      <c r="L36" s="604"/>
      <c r="M36" s="604"/>
      <c r="N36" s="604"/>
      <c r="O36" s="604"/>
      <c r="P36" s="604"/>
      <c r="Q36" s="605"/>
      <c r="R36" s="606">
        <v>31348</v>
      </c>
      <c r="S36" s="607"/>
      <c r="T36" s="607"/>
      <c r="U36" s="607"/>
      <c r="V36" s="607"/>
      <c r="W36" s="607"/>
      <c r="X36" s="607"/>
      <c r="Y36" s="608"/>
      <c r="Z36" s="609">
        <v>0.5</v>
      </c>
      <c r="AA36" s="609"/>
      <c r="AB36" s="609"/>
      <c r="AC36" s="609"/>
      <c r="AD36" s="610" t="s">
        <v>135</v>
      </c>
      <c r="AE36" s="610"/>
      <c r="AF36" s="610"/>
      <c r="AG36" s="610"/>
      <c r="AH36" s="610"/>
      <c r="AI36" s="610"/>
      <c r="AJ36" s="610"/>
      <c r="AK36" s="610"/>
      <c r="AL36" s="611" t="s">
        <v>247</v>
      </c>
      <c r="AM36" s="612"/>
      <c r="AN36" s="612"/>
      <c r="AO36" s="613"/>
      <c r="AP36" s="223"/>
      <c r="AQ36" s="668" t="s">
        <v>325</v>
      </c>
      <c r="AR36" s="669"/>
      <c r="AS36" s="669"/>
      <c r="AT36" s="669"/>
      <c r="AU36" s="669"/>
      <c r="AV36" s="669"/>
      <c r="AW36" s="669"/>
      <c r="AX36" s="669"/>
      <c r="AY36" s="670"/>
      <c r="AZ36" s="595">
        <v>344240</v>
      </c>
      <c r="BA36" s="596"/>
      <c r="BB36" s="596"/>
      <c r="BC36" s="596"/>
      <c r="BD36" s="596"/>
      <c r="BE36" s="596"/>
      <c r="BF36" s="671"/>
      <c r="BG36" s="592" t="s">
        <v>326</v>
      </c>
      <c r="BH36" s="593"/>
      <c r="BI36" s="593"/>
      <c r="BJ36" s="593"/>
      <c r="BK36" s="593"/>
      <c r="BL36" s="593"/>
      <c r="BM36" s="593"/>
      <c r="BN36" s="593"/>
      <c r="BO36" s="593"/>
      <c r="BP36" s="593"/>
      <c r="BQ36" s="593"/>
      <c r="BR36" s="593"/>
      <c r="BS36" s="593"/>
      <c r="BT36" s="593"/>
      <c r="BU36" s="594"/>
      <c r="BV36" s="595">
        <v>1034</v>
      </c>
      <c r="BW36" s="596"/>
      <c r="BX36" s="596"/>
      <c r="BY36" s="596"/>
      <c r="BZ36" s="596"/>
      <c r="CA36" s="596"/>
      <c r="CB36" s="671"/>
      <c r="CD36" s="603" t="s">
        <v>327</v>
      </c>
      <c r="CE36" s="604"/>
      <c r="CF36" s="604"/>
      <c r="CG36" s="604"/>
      <c r="CH36" s="604"/>
      <c r="CI36" s="604"/>
      <c r="CJ36" s="604"/>
      <c r="CK36" s="604"/>
      <c r="CL36" s="604"/>
      <c r="CM36" s="604"/>
      <c r="CN36" s="604"/>
      <c r="CO36" s="604"/>
      <c r="CP36" s="604"/>
      <c r="CQ36" s="605"/>
      <c r="CR36" s="606">
        <v>1065489</v>
      </c>
      <c r="CS36" s="607"/>
      <c r="CT36" s="607"/>
      <c r="CU36" s="607"/>
      <c r="CV36" s="607"/>
      <c r="CW36" s="607"/>
      <c r="CX36" s="607"/>
      <c r="CY36" s="608"/>
      <c r="CZ36" s="611">
        <v>17.5</v>
      </c>
      <c r="DA36" s="633"/>
      <c r="DB36" s="633"/>
      <c r="DC36" s="638"/>
      <c r="DD36" s="615">
        <v>559567</v>
      </c>
      <c r="DE36" s="607"/>
      <c r="DF36" s="607"/>
      <c r="DG36" s="607"/>
      <c r="DH36" s="607"/>
      <c r="DI36" s="607"/>
      <c r="DJ36" s="607"/>
      <c r="DK36" s="608"/>
      <c r="DL36" s="615">
        <v>312542</v>
      </c>
      <c r="DM36" s="607"/>
      <c r="DN36" s="607"/>
      <c r="DO36" s="607"/>
      <c r="DP36" s="607"/>
      <c r="DQ36" s="607"/>
      <c r="DR36" s="607"/>
      <c r="DS36" s="607"/>
      <c r="DT36" s="607"/>
      <c r="DU36" s="607"/>
      <c r="DV36" s="608"/>
      <c r="DW36" s="611">
        <v>11.3</v>
      </c>
      <c r="DX36" s="633"/>
      <c r="DY36" s="633"/>
      <c r="DZ36" s="633"/>
      <c r="EA36" s="633"/>
      <c r="EB36" s="633"/>
      <c r="EC36" s="634"/>
    </row>
    <row r="37" spans="2:133" ht="11.25" customHeight="1" x14ac:dyDescent="0.15">
      <c r="B37" s="603" t="s">
        <v>328</v>
      </c>
      <c r="C37" s="604"/>
      <c r="D37" s="604"/>
      <c r="E37" s="604"/>
      <c r="F37" s="604"/>
      <c r="G37" s="604"/>
      <c r="H37" s="604"/>
      <c r="I37" s="604"/>
      <c r="J37" s="604"/>
      <c r="K37" s="604"/>
      <c r="L37" s="604"/>
      <c r="M37" s="604"/>
      <c r="N37" s="604"/>
      <c r="O37" s="604"/>
      <c r="P37" s="604"/>
      <c r="Q37" s="605"/>
      <c r="R37" s="606">
        <v>2592</v>
      </c>
      <c r="S37" s="607"/>
      <c r="T37" s="607"/>
      <c r="U37" s="607"/>
      <c r="V37" s="607"/>
      <c r="W37" s="607"/>
      <c r="X37" s="607"/>
      <c r="Y37" s="608"/>
      <c r="Z37" s="609">
        <v>0</v>
      </c>
      <c r="AA37" s="609"/>
      <c r="AB37" s="609"/>
      <c r="AC37" s="609"/>
      <c r="AD37" s="610" t="s">
        <v>135</v>
      </c>
      <c r="AE37" s="610"/>
      <c r="AF37" s="610"/>
      <c r="AG37" s="610"/>
      <c r="AH37" s="610"/>
      <c r="AI37" s="610"/>
      <c r="AJ37" s="610"/>
      <c r="AK37" s="610"/>
      <c r="AL37" s="611" t="s">
        <v>247</v>
      </c>
      <c r="AM37" s="612"/>
      <c r="AN37" s="612"/>
      <c r="AO37" s="613"/>
      <c r="AQ37" s="672" t="s">
        <v>329</v>
      </c>
      <c r="AR37" s="673"/>
      <c r="AS37" s="673"/>
      <c r="AT37" s="673"/>
      <c r="AU37" s="673"/>
      <c r="AV37" s="673"/>
      <c r="AW37" s="673"/>
      <c r="AX37" s="673"/>
      <c r="AY37" s="674"/>
      <c r="AZ37" s="606">
        <v>133365</v>
      </c>
      <c r="BA37" s="607"/>
      <c r="BB37" s="607"/>
      <c r="BC37" s="607"/>
      <c r="BD37" s="636"/>
      <c r="BE37" s="636"/>
      <c r="BF37" s="649"/>
      <c r="BG37" s="603" t="s">
        <v>330</v>
      </c>
      <c r="BH37" s="604"/>
      <c r="BI37" s="604"/>
      <c r="BJ37" s="604"/>
      <c r="BK37" s="604"/>
      <c r="BL37" s="604"/>
      <c r="BM37" s="604"/>
      <c r="BN37" s="604"/>
      <c r="BO37" s="604"/>
      <c r="BP37" s="604"/>
      <c r="BQ37" s="604"/>
      <c r="BR37" s="604"/>
      <c r="BS37" s="604"/>
      <c r="BT37" s="604"/>
      <c r="BU37" s="605"/>
      <c r="BV37" s="606">
        <v>1034</v>
      </c>
      <c r="BW37" s="607"/>
      <c r="BX37" s="607"/>
      <c r="BY37" s="607"/>
      <c r="BZ37" s="607"/>
      <c r="CA37" s="607"/>
      <c r="CB37" s="616"/>
      <c r="CD37" s="603" t="s">
        <v>331</v>
      </c>
      <c r="CE37" s="604"/>
      <c r="CF37" s="604"/>
      <c r="CG37" s="604"/>
      <c r="CH37" s="604"/>
      <c r="CI37" s="604"/>
      <c r="CJ37" s="604"/>
      <c r="CK37" s="604"/>
      <c r="CL37" s="604"/>
      <c r="CM37" s="604"/>
      <c r="CN37" s="604"/>
      <c r="CO37" s="604"/>
      <c r="CP37" s="604"/>
      <c r="CQ37" s="605"/>
      <c r="CR37" s="606">
        <v>226410</v>
      </c>
      <c r="CS37" s="636"/>
      <c r="CT37" s="636"/>
      <c r="CU37" s="636"/>
      <c r="CV37" s="636"/>
      <c r="CW37" s="636"/>
      <c r="CX37" s="636"/>
      <c r="CY37" s="637"/>
      <c r="CZ37" s="611">
        <v>3.7</v>
      </c>
      <c r="DA37" s="633"/>
      <c r="DB37" s="633"/>
      <c r="DC37" s="638"/>
      <c r="DD37" s="615">
        <v>214202</v>
      </c>
      <c r="DE37" s="636"/>
      <c r="DF37" s="636"/>
      <c r="DG37" s="636"/>
      <c r="DH37" s="636"/>
      <c r="DI37" s="636"/>
      <c r="DJ37" s="636"/>
      <c r="DK37" s="637"/>
      <c r="DL37" s="615">
        <v>194133</v>
      </c>
      <c r="DM37" s="636"/>
      <c r="DN37" s="636"/>
      <c r="DO37" s="636"/>
      <c r="DP37" s="636"/>
      <c r="DQ37" s="636"/>
      <c r="DR37" s="636"/>
      <c r="DS37" s="636"/>
      <c r="DT37" s="636"/>
      <c r="DU37" s="636"/>
      <c r="DV37" s="637"/>
      <c r="DW37" s="611">
        <v>7</v>
      </c>
      <c r="DX37" s="633"/>
      <c r="DY37" s="633"/>
      <c r="DZ37" s="633"/>
      <c r="EA37" s="633"/>
      <c r="EB37" s="633"/>
      <c r="EC37" s="634"/>
    </row>
    <row r="38" spans="2:133" ht="11.25" customHeight="1" x14ac:dyDescent="0.15">
      <c r="B38" s="603" t="s">
        <v>332</v>
      </c>
      <c r="C38" s="604"/>
      <c r="D38" s="604"/>
      <c r="E38" s="604"/>
      <c r="F38" s="604"/>
      <c r="G38" s="604"/>
      <c r="H38" s="604"/>
      <c r="I38" s="604"/>
      <c r="J38" s="604"/>
      <c r="K38" s="604"/>
      <c r="L38" s="604"/>
      <c r="M38" s="604"/>
      <c r="N38" s="604"/>
      <c r="O38" s="604"/>
      <c r="P38" s="604"/>
      <c r="Q38" s="605"/>
      <c r="R38" s="606">
        <v>404029</v>
      </c>
      <c r="S38" s="607"/>
      <c r="T38" s="607"/>
      <c r="U38" s="607"/>
      <c r="V38" s="607"/>
      <c r="W38" s="607"/>
      <c r="X38" s="607"/>
      <c r="Y38" s="608"/>
      <c r="Z38" s="609">
        <v>6.5</v>
      </c>
      <c r="AA38" s="609"/>
      <c r="AB38" s="609"/>
      <c r="AC38" s="609"/>
      <c r="AD38" s="610" t="s">
        <v>135</v>
      </c>
      <c r="AE38" s="610"/>
      <c r="AF38" s="610"/>
      <c r="AG38" s="610"/>
      <c r="AH38" s="610"/>
      <c r="AI38" s="610"/>
      <c r="AJ38" s="610"/>
      <c r="AK38" s="610"/>
      <c r="AL38" s="611" t="s">
        <v>135</v>
      </c>
      <c r="AM38" s="612"/>
      <c r="AN38" s="612"/>
      <c r="AO38" s="613"/>
      <c r="AQ38" s="672" t="s">
        <v>333</v>
      </c>
      <c r="AR38" s="673"/>
      <c r="AS38" s="673"/>
      <c r="AT38" s="673"/>
      <c r="AU38" s="673"/>
      <c r="AV38" s="673"/>
      <c r="AW38" s="673"/>
      <c r="AX38" s="673"/>
      <c r="AY38" s="674"/>
      <c r="AZ38" s="606">
        <v>19650</v>
      </c>
      <c r="BA38" s="607"/>
      <c r="BB38" s="607"/>
      <c r="BC38" s="607"/>
      <c r="BD38" s="636"/>
      <c r="BE38" s="636"/>
      <c r="BF38" s="649"/>
      <c r="BG38" s="603" t="s">
        <v>334</v>
      </c>
      <c r="BH38" s="604"/>
      <c r="BI38" s="604"/>
      <c r="BJ38" s="604"/>
      <c r="BK38" s="604"/>
      <c r="BL38" s="604"/>
      <c r="BM38" s="604"/>
      <c r="BN38" s="604"/>
      <c r="BO38" s="604"/>
      <c r="BP38" s="604"/>
      <c r="BQ38" s="604"/>
      <c r="BR38" s="604"/>
      <c r="BS38" s="604"/>
      <c r="BT38" s="604"/>
      <c r="BU38" s="605"/>
      <c r="BV38" s="606">
        <v>436</v>
      </c>
      <c r="BW38" s="607"/>
      <c r="BX38" s="607"/>
      <c r="BY38" s="607"/>
      <c r="BZ38" s="607"/>
      <c r="CA38" s="607"/>
      <c r="CB38" s="616"/>
      <c r="CD38" s="603" t="s">
        <v>335</v>
      </c>
      <c r="CE38" s="604"/>
      <c r="CF38" s="604"/>
      <c r="CG38" s="604"/>
      <c r="CH38" s="604"/>
      <c r="CI38" s="604"/>
      <c r="CJ38" s="604"/>
      <c r="CK38" s="604"/>
      <c r="CL38" s="604"/>
      <c r="CM38" s="604"/>
      <c r="CN38" s="604"/>
      <c r="CO38" s="604"/>
      <c r="CP38" s="604"/>
      <c r="CQ38" s="605"/>
      <c r="CR38" s="606">
        <v>344240</v>
      </c>
      <c r="CS38" s="607"/>
      <c r="CT38" s="607"/>
      <c r="CU38" s="607"/>
      <c r="CV38" s="607"/>
      <c r="CW38" s="607"/>
      <c r="CX38" s="607"/>
      <c r="CY38" s="608"/>
      <c r="CZ38" s="611">
        <v>5.7</v>
      </c>
      <c r="DA38" s="633"/>
      <c r="DB38" s="633"/>
      <c r="DC38" s="638"/>
      <c r="DD38" s="615">
        <v>308123</v>
      </c>
      <c r="DE38" s="607"/>
      <c r="DF38" s="607"/>
      <c r="DG38" s="607"/>
      <c r="DH38" s="607"/>
      <c r="DI38" s="607"/>
      <c r="DJ38" s="607"/>
      <c r="DK38" s="608"/>
      <c r="DL38" s="615">
        <v>275712</v>
      </c>
      <c r="DM38" s="607"/>
      <c r="DN38" s="607"/>
      <c r="DO38" s="607"/>
      <c r="DP38" s="607"/>
      <c r="DQ38" s="607"/>
      <c r="DR38" s="607"/>
      <c r="DS38" s="607"/>
      <c r="DT38" s="607"/>
      <c r="DU38" s="607"/>
      <c r="DV38" s="608"/>
      <c r="DW38" s="611">
        <v>10</v>
      </c>
      <c r="DX38" s="633"/>
      <c r="DY38" s="633"/>
      <c r="DZ38" s="633"/>
      <c r="EA38" s="633"/>
      <c r="EB38" s="633"/>
      <c r="EC38" s="634"/>
    </row>
    <row r="39" spans="2:133" ht="11.25" customHeight="1" x14ac:dyDescent="0.15">
      <c r="B39" s="603" t="s">
        <v>336</v>
      </c>
      <c r="C39" s="604"/>
      <c r="D39" s="604"/>
      <c r="E39" s="604"/>
      <c r="F39" s="604"/>
      <c r="G39" s="604"/>
      <c r="H39" s="604"/>
      <c r="I39" s="604"/>
      <c r="J39" s="604"/>
      <c r="K39" s="604"/>
      <c r="L39" s="604"/>
      <c r="M39" s="604"/>
      <c r="N39" s="604"/>
      <c r="O39" s="604"/>
      <c r="P39" s="604"/>
      <c r="Q39" s="605"/>
      <c r="R39" s="606">
        <v>1254105</v>
      </c>
      <c r="S39" s="607"/>
      <c r="T39" s="607"/>
      <c r="U39" s="607"/>
      <c r="V39" s="607"/>
      <c r="W39" s="607"/>
      <c r="X39" s="607"/>
      <c r="Y39" s="608"/>
      <c r="Z39" s="609">
        <v>20.100000000000001</v>
      </c>
      <c r="AA39" s="609"/>
      <c r="AB39" s="609"/>
      <c r="AC39" s="609"/>
      <c r="AD39" s="610" t="s">
        <v>135</v>
      </c>
      <c r="AE39" s="610"/>
      <c r="AF39" s="610"/>
      <c r="AG39" s="610"/>
      <c r="AH39" s="610"/>
      <c r="AI39" s="610"/>
      <c r="AJ39" s="610"/>
      <c r="AK39" s="610"/>
      <c r="AL39" s="611" t="s">
        <v>135</v>
      </c>
      <c r="AM39" s="612"/>
      <c r="AN39" s="612"/>
      <c r="AO39" s="613"/>
      <c r="AQ39" s="672" t="s">
        <v>337</v>
      </c>
      <c r="AR39" s="673"/>
      <c r="AS39" s="673"/>
      <c r="AT39" s="673"/>
      <c r="AU39" s="673"/>
      <c r="AV39" s="673"/>
      <c r="AW39" s="673"/>
      <c r="AX39" s="673"/>
      <c r="AY39" s="674"/>
      <c r="AZ39" s="606" t="s">
        <v>145</v>
      </c>
      <c r="BA39" s="607"/>
      <c r="BB39" s="607"/>
      <c r="BC39" s="607"/>
      <c r="BD39" s="636"/>
      <c r="BE39" s="636"/>
      <c r="BF39" s="649"/>
      <c r="BG39" s="603" t="s">
        <v>338</v>
      </c>
      <c r="BH39" s="604"/>
      <c r="BI39" s="604"/>
      <c r="BJ39" s="604"/>
      <c r="BK39" s="604"/>
      <c r="BL39" s="604"/>
      <c r="BM39" s="604"/>
      <c r="BN39" s="604"/>
      <c r="BO39" s="604"/>
      <c r="BP39" s="604"/>
      <c r="BQ39" s="604"/>
      <c r="BR39" s="604"/>
      <c r="BS39" s="604"/>
      <c r="BT39" s="604"/>
      <c r="BU39" s="605"/>
      <c r="BV39" s="606">
        <v>775</v>
      </c>
      <c r="BW39" s="607"/>
      <c r="BX39" s="607"/>
      <c r="BY39" s="607"/>
      <c r="BZ39" s="607"/>
      <c r="CA39" s="607"/>
      <c r="CB39" s="616"/>
      <c r="CD39" s="603" t="s">
        <v>339</v>
      </c>
      <c r="CE39" s="604"/>
      <c r="CF39" s="604"/>
      <c r="CG39" s="604"/>
      <c r="CH39" s="604"/>
      <c r="CI39" s="604"/>
      <c r="CJ39" s="604"/>
      <c r="CK39" s="604"/>
      <c r="CL39" s="604"/>
      <c r="CM39" s="604"/>
      <c r="CN39" s="604"/>
      <c r="CO39" s="604"/>
      <c r="CP39" s="604"/>
      <c r="CQ39" s="605"/>
      <c r="CR39" s="606">
        <v>23688</v>
      </c>
      <c r="CS39" s="636"/>
      <c r="CT39" s="636"/>
      <c r="CU39" s="636"/>
      <c r="CV39" s="636"/>
      <c r="CW39" s="636"/>
      <c r="CX39" s="636"/>
      <c r="CY39" s="637"/>
      <c r="CZ39" s="611">
        <v>0.4</v>
      </c>
      <c r="DA39" s="633"/>
      <c r="DB39" s="633"/>
      <c r="DC39" s="638"/>
      <c r="DD39" s="615">
        <v>13856</v>
      </c>
      <c r="DE39" s="636"/>
      <c r="DF39" s="636"/>
      <c r="DG39" s="636"/>
      <c r="DH39" s="636"/>
      <c r="DI39" s="636"/>
      <c r="DJ39" s="636"/>
      <c r="DK39" s="637"/>
      <c r="DL39" s="615" t="s">
        <v>135</v>
      </c>
      <c r="DM39" s="636"/>
      <c r="DN39" s="636"/>
      <c r="DO39" s="636"/>
      <c r="DP39" s="636"/>
      <c r="DQ39" s="636"/>
      <c r="DR39" s="636"/>
      <c r="DS39" s="636"/>
      <c r="DT39" s="636"/>
      <c r="DU39" s="636"/>
      <c r="DV39" s="637"/>
      <c r="DW39" s="611" t="s">
        <v>135</v>
      </c>
      <c r="DX39" s="633"/>
      <c r="DY39" s="633"/>
      <c r="DZ39" s="633"/>
      <c r="EA39" s="633"/>
      <c r="EB39" s="633"/>
      <c r="EC39" s="634"/>
    </row>
    <row r="40" spans="2:133" ht="11.25" customHeight="1" x14ac:dyDescent="0.15">
      <c r="B40" s="603" t="s">
        <v>340</v>
      </c>
      <c r="C40" s="604"/>
      <c r="D40" s="604"/>
      <c r="E40" s="604"/>
      <c r="F40" s="604"/>
      <c r="G40" s="604"/>
      <c r="H40" s="604"/>
      <c r="I40" s="604"/>
      <c r="J40" s="604"/>
      <c r="K40" s="604"/>
      <c r="L40" s="604"/>
      <c r="M40" s="604"/>
      <c r="N40" s="604"/>
      <c r="O40" s="604"/>
      <c r="P40" s="604"/>
      <c r="Q40" s="605"/>
      <c r="R40" s="606">
        <v>4326</v>
      </c>
      <c r="S40" s="607"/>
      <c r="T40" s="607"/>
      <c r="U40" s="607"/>
      <c r="V40" s="607"/>
      <c r="W40" s="607"/>
      <c r="X40" s="607"/>
      <c r="Y40" s="608"/>
      <c r="Z40" s="609">
        <v>0.1</v>
      </c>
      <c r="AA40" s="609"/>
      <c r="AB40" s="609"/>
      <c r="AC40" s="609"/>
      <c r="AD40" s="610" t="s">
        <v>135</v>
      </c>
      <c r="AE40" s="610"/>
      <c r="AF40" s="610"/>
      <c r="AG40" s="610"/>
      <c r="AH40" s="610"/>
      <c r="AI40" s="610"/>
      <c r="AJ40" s="610"/>
      <c r="AK40" s="610"/>
      <c r="AL40" s="611" t="s">
        <v>240</v>
      </c>
      <c r="AM40" s="612"/>
      <c r="AN40" s="612"/>
      <c r="AO40" s="613"/>
      <c r="AQ40" s="672" t="s">
        <v>341</v>
      </c>
      <c r="AR40" s="673"/>
      <c r="AS40" s="673"/>
      <c r="AT40" s="673"/>
      <c r="AU40" s="673"/>
      <c r="AV40" s="673"/>
      <c r="AW40" s="673"/>
      <c r="AX40" s="673"/>
      <c r="AY40" s="674"/>
      <c r="AZ40" s="606" t="s">
        <v>145</v>
      </c>
      <c r="BA40" s="607"/>
      <c r="BB40" s="607"/>
      <c r="BC40" s="607"/>
      <c r="BD40" s="636"/>
      <c r="BE40" s="636"/>
      <c r="BF40" s="649"/>
      <c r="BG40" s="653" t="s">
        <v>342</v>
      </c>
      <c r="BH40" s="654"/>
      <c r="BI40" s="654"/>
      <c r="BJ40" s="654"/>
      <c r="BK40" s="654"/>
      <c r="BL40" s="224"/>
      <c r="BM40" s="604" t="s">
        <v>343</v>
      </c>
      <c r="BN40" s="604"/>
      <c r="BO40" s="604"/>
      <c r="BP40" s="604"/>
      <c r="BQ40" s="604"/>
      <c r="BR40" s="604"/>
      <c r="BS40" s="604"/>
      <c r="BT40" s="604"/>
      <c r="BU40" s="605"/>
      <c r="BV40" s="606">
        <v>147</v>
      </c>
      <c r="BW40" s="607"/>
      <c r="BX40" s="607"/>
      <c r="BY40" s="607"/>
      <c r="BZ40" s="607"/>
      <c r="CA40" s="607"/>
      <c r="CB40" s="616"/>
      <c r="CD40" s="603" t="s">
        <v>344</v>
      </c>
      <c r="CE40" s="604"/>
      <c r="CF40" s="604"/>
      <c r="CG40" s="604"/>
      <c r="CH40" s="604"/>
      <c r="CI40" s="604"/>
      <c r="CJ40" s="604"/>
      <c r="CK40" s="604"/>
      <c r="CL40" s="604"/>
      <c r="CM40" s="604"/>
      <c r="CN40" s="604"/>
      <c r="CO40" s="604"/>
      <c r="CP40" s="604"/>
      <c r="CQ40" s="605"/>
      <c r="CR40" s="606">
        <v>20000</v>
      </c>
      <c r="CS40" s="607"/>
      <c r="CT40" s="607"/>
      <c r="CU40" s="607"/>
      <c r="CV40" s="607"/>
      <c r="CW40" s="607"/>
      <c r="CX40" s="607"/>
      <c r="CY40" s="608"/>
      <c r="CZ40" s="611">
        <v>0.3</v>
      </c>
      <c r="DA40" s="633"/>
      <c r="DB40" s="633"/>
      <c r="DC40" s="638"/>
      <c r="DD40" s="615" t="s">
        <v>247</v>
      </c>
      <c r="DE40" s="607"/>
      <c r="DF40" s="607"/>
      <c r="DG40" s="607"/>
      <c r="DH40" s="607"/>
      <c r="DI40" s="607"/>
      <c r="DJ40" s="607"/>
      <c r="DK40" s="608"/>
      <c r="DL40" s="615" t="s">
        <v>135</v>
      </c>
      <c r="DM40" s="607"/>
      <c r="DN40" s="607"/>
      <c r="DO40" s="607"/>
      <c r="DP40" s="607"/>
      <c r="DQ40" s="607"/>
      <c r="DR40" s="607"/>
      <c r="DS40" s="607"/>
      <c r="DT40" s="607"/>
      <c r="DU40" s="607"/>
      <c r="DV40" s="608"/>
      <c r="DW40" s="611" t="s">
        <v>135</v>
      </c>
      <c r="DX40" s="633"/>
      <c r="DY40" s="633"/>
      <c r="DZ40" s="633"/>
      <c r="EA40" s="633"/>
      <c r="EB40" s="633"/>
      <c r="EC40" s="634"/>
    </row>
    <row r="41" spans="2:133" ht="11.25" customHeight="1" x14ac:dyDescent="0.15">
      <c r="B41" s="603" t="s">
        <v>345</v>
      </c>
      <c r="C41" s="604"/>
      <c r="D41" s="604"/>
      <c r="E41" s="604"/>
      <c r="F41" s="604"/>
      <c r="G41" s="604"/>
      <c r="H41" s="604"/>
      <c r="I41" s="604"/>
      <c r="J41" s="604"/>
      <c r="K41" s="604"/>
      <c r="L41" s="604"/>
      <c r="M41" s="604"/>
      <c r="N41" s="604"/>
      <c r="O41" s="604"/>
      <c r="P41" s="604"/>
      <c r="Q41" s="605"/>
      <c r="R41" s="606" t="s">
        <v>135</v>
      </c>
      <c r="S41" s="607"/>
      <c r="T41" s="607"/>
      <c r="U41" s="607"/>
      <c r="V41" s="607"/>
      <c r="W41" s="607"/>
      <c r="X41" s="607"/>
      <c r="Y41" s="608"/>
      <c r="Z41" s="609" t="s">
        <v>145</v>
      </c>
      <c r="AA41" s="609"/>
      <c r="AB41" s="609"/>
      <c r="AC41" s="609"/>
      <c r="AD41" s="610" t="s">
        <v>145</v>
      </c>
      <c r="AE41" s="610"/>
      <c r="AF41" s="610"/>
      <c r="AG41" s="610"/>
      <c r="AH41" s="610"/>
      <c r="AI41" s="610"/>
      <c r="AJ41" s="610"/>
      <c r="AK41" s="610"/>
      <c r="AL41" s="611" t="s">
        <v>145</v>
      </c>
      <c r="AM41" s="612"/>
      <c r="AN41" s="612"/>
      <c r="AO41" s="613"/>
      <c r="AQ41" s="672" t="s">
        <v>346</v>
      </c>
      <c r="AR41" s="673"/>
      <c r="AS41" s="673"/>
      <c r="AT41" s="673"/>
      <c r="AU41" s="673"/>
      <c r="AV41" s="673"/>
      <c r="AW41" s="673"/>
      <c r="AX41" s="673"/>
      <c r="AY41" s="674"/>
      <c r="AZ41" s="606">
        <v>36440</v>
      </c>
      <c r="BA41" s="607"/>
      <c r="BB41" s="607"/>
      <c r="BC41" s="607"/>
      <c r="BD41" s="636"/>
      <c r="BE41" s="636"/>
      <c r="BF41" s="649"/>
      <c r="BG41" s="653"/>
      <c r="BH41" s="654"/>
      <c r="BI41" s="654"/>
      <c r="BJ41" s="654"/>
      <c r="BK41" s="654"/>
      <c r="BL41" s="224"/>
      <c r="BM41" s="604" t="s">
        <v>347</v>
      </c>
      <c r="BN41" s="604"/>
      <c r="BO41" s="604"/>
      <c r="BP41" s="604"/>
      <c r="BQ41" s="604"/>
      <c r="BR41" s="604"/>
      <c r="BS41" s="604"/>
      <c r="BT41" s="604"/>
      <c r="BU41" s="605"/>
      <c r="BV41" s="606">
        <v>1</v>
      </c>
      <c r="BW41" s="607"/>
      <c r="BX41" s="607"/>
      <c r="BY41" s="607"/>
      <c r="BZ41" s="607"/>
      <c r="CA41" s="607"/>
      <c r="CB41" s="616"/>
      <c r="CD41" s="603" t="s">
        <v>348</v>
      </c>
      <c r="CE41" s="604"/>
      <c r="CF41" s="604"/>
      <c r="CG41" s="604"/>
      <c r="CH41" s="604"/>
      <c r="CI41" s="604"/>
      <c r="CJ41" s="604"/>
      <c r="CK41" s="604"/>
      <c r="CL41" s="604"/>
      <c r="CM41" s="604"/>
      <c r="CN41" s="604"/>
      <c r="CO41" s="604"/>
      <c r="CP41" s="604"/>
      <c r="CQ41" s="605"/>
      <c r="CR41" s="606" t="s">
        <v>135</v>
      </c>
      <c r="CS41" s="636"/>
      <c r="CT41" s="636"/>
      <c r="CU41" s="636"/>
      <c r="CV41" s="636"/>
      <c r="CW41" s="636"/>
      <c r="CX41" s="636"/>
      <c r="CY41" s="637"/>
      <c r="CZ41" s="611" t="s">
        <v>247</v>
      </c>
      <c r="DA41" s="633"/>
      <c r="DB41" s="633"/>
      <c r="DC41" s="638"/>
      <c r="DD41" s="615" t="s">
        <v>247</v>
      </c>
      <c r="DE41" s="636"/>
      <c r="DF41" s="636"/>
      <c r="DG41" s="636"/>
      <c r="DH41" s="636"/>
      <c r="DI41" s="636"/>
      <c r="DJ41" s="636"/>
      <c r="DK41" s="637"/>
      <c r="DL41" s="675"/>
      <c r="DM41" s="676"/>
      <c r="DN41" s="676"/>
      <c r="DO41" s="676"/>
      <c r="DP41" s="676"/>
      <c r="DQ41" s="676"/>
      <c r="DR41" s="676"/>
      <c r="DS41" s="676"/>
      <c r="DT41" s="676"/>
      <c r="DU41" s="676"/>
      <c r="DV41" s="677"/>
      <c r="DW41" s="678"/>
      <c r="DX41" s="679"/>
      <c r="DY41" s="679"/>
      <c r="DZ41" s="679"/>
      <c r="EA41" s="679"/>
      <c r="EB41" s="679"/>
      <c r="EC41" s="680"/>
    </row>
    <row r="42" spans="2:133" ht="11.25" customHeight="1" x14ac:dyDescent="0.15">
      <c r="B42" s="603" t="s">
        <v>349</v>
      </c>
      <c r="C42" s="604"/>
      <c r="D42" s="604"/>
      <c r="E42" s="604"/>
      <c r="F42" s="604"/>
      <c r="G42" s="604"/>
      <c r="H42" s="604"/>
      <c r="I42" s="604"/>
      <c r="J42" s="604"/>
      <c r="K42" s="604"/>
      <c r="L42" s="604"/>
      <c r="M42" s="604"/>
      <c r="N42" s="604"/>
      <c r="O42" s="604"/>
      <c r="P42" s="604"/>
      <c r="Q42" s="605"/>
      <c r="R42" s="606">
        <v>70079</v>
      </c>
      <c r="S42" s="607"/>
      <c r="T42" s="607"/>
      <c r="U42" s="607"/>
      <c r="V42" s="607"/>
      <c r="W42" s="607"/>
      <c r="X42" s="607"/>
      <c r="Y42" s="608"/>
      <c r="Z42" s="609">
        <v>1.1000000000000001</v>
      </c>
      <c r="AA42" s="609"/>
      <c r="AB42" s="609"/>
      <c r="AC42" s="609"/>
      <c r="AD42" s="610" t="s">
        <v>135</v>
      </c>
      <c r="AE42" s="610"/>
      <c r="AF42" s="610"/>
      <c r="AG42" s="610"/>
      <c r="AH42" s="610"/>
      <c r="AI42" s="610"/>
      <c r="AJ42" s="610"/>
      <c r="AK42" s="610"/>
      <c r="AL42" s="611" t="s">
        <v>145</v>
      </c>
      <c r="AM42" s="612"/>
      <c r="AN42" s="612"/>
      <c r="AO42" s="613"/>
      <c r="AQ42" s="689" t="s">
        <v>350</v>
      </c>
      <c r="AR42" s="690"/>
      <c r="AS42" s="690"/>
      <c r="AT42" s="690"/>
      <c r="AU42" s="690"/>
      <c r="AV42" s="690"/>
      <c r="AW42" s="690"/>
      <c r="AX42" s="690"/>
      <c r="AY42" s="691"/>
      <c r="AZ42" s="681">
        <v>154785</v>
      </c>
      <c r="BA42" s="682"/>
      <c r="BB42" s="682"/>
      <c r="BC42" s="682"/>
      <c r="BD42" s="665"/>
      <c r="BE42" s="665"/>
      <c r="BF42" s="667"/>
      <c r="BG42" s="655"/>
      <c r="BH42" s="656"/>
      <c r="BI42" s="656"/>
      <c r="BJ42" s="656"/>
      <c r="BK42" s="656"/>
      <c r="BL42" s="225"/>
      <c r="BM42" s="625" t="s">
        <v>351</v>
      </c>
      <c r="BN42" s="625"/>
      <c r="BO42" s="625"/>
      <c r="BP42" s="625"/>
      <c r="BQ42" s="625"/>
      <c r="BR42" s="625"/>
      <c r="BS42" s="625"/>
      <c r="BT42" s="625"/>
      <c r="BU42" s="626"/>
      <c r="BV42" s="681">
        <v>311</v>
      </c>
      <c r="BW42" s="682"/>
      <c r="BX42" s="682"/>
      <c r="BY42" s="682"/>
      <c r="BZ42" s="682"/>
      <c r="CA42" s="682"/>
      <c r="CB42" s="688"/>
      <c r="CD42" s="603" t="s">
        <v>352</v>
      </c>
      <c r="CE42" s="604"/>
      <c r="CF42" s="604"/>
      <c r="CG42" s="604"/>
      <c r="CH42" s="604"/>
      <c r="CI42" s="604"/>
      <c r="CJ42" s="604"/>
      <c r="CK42" s="604"/>
      <c r="CL42" s="604"/>
      <c r="CM42" s="604"/>
      <c r="CN42" s="604"/>
      <c r="CO42" s="604"/>
      <c r="CP42" s="604"/>
      <c r="CQ42" s="605"/>
      <c r="CR42" s="606">
        <v>2257821</v>
      </c>
      <c r="CS42" s="607"/>
      <c r="CT42" s="607"/>
      <c r="CU42" s="607"/>
      <c r="CV42" s="607"/>
      <c r="CW42" s="607"/>
      <c r="CX42" s="607"/>
      <c r="CY42" s="608"/>
      <c r="CZ42" s="611">
        <v>37.200000000000003</v>
      </c>
      <c r="DA42" s="612"/>
      <c r="DB42" s="612"/>
      <c r="DC42" s="618"/>
      <c r="DD42" s="615">
        <v>308015</v>
      </c>
      <c r="DE42" s="607"/>
      <c r="DF42" s="607"/>
      <c r="DG42" s="607"/>
      <c r="DH42" s="607"/>
      <c r="DI42" s="607"/>
      <c r="DJ42" s="607"/>
      <c r="DK42" s="608"/>
      <c r="DL42" s="675"/>
      <c r="DM42" s="676"/>
      <c r="DN42" s="676"/>
      <c r="DO42" s="676"/>
      <c r="DP42" s="676"/>
      <c r="DQ42" s="676"/>
      <c r="DR42" s="676"/>
      <c r="DS42" s="676"/>
      <c r="DT42" s="676"/>
      <c r="DU42" s="676"/>
      <c r="DV42" s="677"/>
      <c r="DW42" s="678"/>
      <c r="DX42" s="679"/>
      <c r="DY42" s="679"/>
      <c r="DZ42" s="679"/>
      <c r="EA42" s="679"/>
      <c r="EB42" s="679"/>
      <c r="EC42" s="680"/>
    </row>
    <row r="43" spans="2:133" ht="11.25" customHeight="1" x14ac:dyDescent="0.15">
      <c r="B43" s="624" t="s">
        <v>353</v>
      </c>
      <c r="C43" s="625"/>
      <c r="D43" s="625"/>
      <c r="E43" s="625"/>
      <c r="F43" s="625"/>
      <c r="G43" s="625"/>
      <c r="H43" s="625"/>
      <c r="I43" s="625"/>
      <c r="J43" s="625"/>
      <c r="K43" s="625"/>
      <c r="L43" s="625"/>
      <c r="M43" s="625"/>
      <c r="N43" s="625"/>
      <c r="O43" s="625"/>
      <c r="P43" s="625"/>
      <c r="Q43" s="626"/>
      <c r="R43" s="681">
        <v>6245630</v>
      </c>
      <c r="S43" s="682"/>
      <c r="T43" s="682"/>
      <c r="U43" s="682"/>
      <c r="V43" s="682"/>
      <c r="W43" s="682"/>
      <c r="X43" s="682"/>
      <c r="Y43" s="683"/>
      <c r="Z43" s="684">
        <v>100</v>
      </c>
      <c r="AA43" s="684"/>
      <c r="AB43" s="684"/>
      <c r="AC43" s="684"/>
      <c r="AD43" s="685">
        <v>2684678</v>
      </c>
      <c r="AE43" s="685"/>
      <c r="AF43" s="685"/>
      <c r="AG43" s="685"/>
      <c r="AH43" s="685"/>
      <c r="AI43" s="685"/>
      <c r="AJ43" s="685"/>
      <c r="AK43" s="685"/>
      <c r="AL43" s="686">
        <v>100</v>
      </c>
      <c r="AM43" s="666"/>
      <c r="AN43" s="666"/>
      <c r="AO43" s="687"/>
      <c r="CD43" s="603" t="s">
        <v>354</v>
      </c>
      <c r="CE43" s="604"/>
      <c r="CF43" s="604"/>
      <c r="CG43" s="604"/>
      <c r="CH43" s="604"/>
      <c r="CI43" s="604"/>
      <c r="CJ43" s="604"/>
      <c r="CK43" s="604"/>
      <c r="CL43" s="604"/>
      <c r="CM43" s="604"/>
      <c r="CN43" s="604"/>
      <c r="CO43" s="604"/>
      <c r="CP43" s="604"/>
      <c r="CQ43" s="605"/>
      <c r="CR43" s="606">
        <v>53955</v>
      </c>
      <c r="CS43" s="636"/>
      <c r="CT43" s="636"/>
      <c r="CU43" s="636"/>
      <c r="CV43" s="636"/>
      <c r="CW43" s="636"/>
      <c r="CX43" s="636"/>
      <c r="CY43" s="637"/>
      <c r="CZ43" s="611">
        <v>0.9</v>
      </c>
      <c r="DA43" s="633"/>
      <c r="DB43" s="633"/>
      <c r="DC43" s="638"/>
      <c r="DD43" s="615">
        <v>53955</v>
      </c>
      <c r="DE43" s="636"/>
      <c r="DF43" s="636"/>
      <c r="DG43" s="636"/>
      <c r="DH43" s="636"/>
      <c r="DI43" s="636"/>
      <c r="DJ43" s="636"/>
      <c r="DK43" s="637"/>
      <c r="DL43" s="675"/>
      <c r="DM43" s="676"/>
      <c r="DN43" s="676"/>
      <c r="DO43" s="676"/>
      <c r="DP43" s="676"/>
      <c r="DQ43" s="676"/>
      <c r="DR43" s="676"/>
      <c r="DS43" s="676"/>
      <c r="DT43" s="676"/>
      <c r="DU43" s="676"/>
      <c r="DV43" s="677"/>
      <c r="DW43" s="678"/>
      <c r="DX43" s="679"/>
      <c r="DY43" s="679"/>
      <c r="DZ43" s="679"/>
      <c r="EA43" s="679"/>
      <c r="EB43" s="679"/>
      <c r="EC43" s="680"/>
    </row>
    <row r="44" spans="2:133" ht="11.25" customHeight="1" x14ac:dyDescent="0.15">
      <c r="CD44" s="641" t="s">
        <v>301</v>
      </c>
      <c r="CE44" s="642"/>
      <c r="CF44" s="603" t="s">
        <v>355</v>
      </c>
      <c r="CG44" s="604"/>
      <c r="CH44" s="604"/>
      <c r="CI44" s="604"/>
      <c r="CJ44" s="604"/>
      <c r="CK44" s="604"/>
      <c r="CL44" s="604"/>
      <c r="CM44" s="604"/>
      <c r="CN44" s="604"/>
      <c r="CO44" s="604"/>
      <c r="CP44" s="604"/>
      <c r="CQ44" s="605"/>
      <c r="CR44" s="606">
        <v>2257813</v>
      </c>
      <c r="CS44" s="607"/>
      <c r="CT44" s="607"/>
      <c r="CU44" s="607"/>
      <c r="CV44" s="607"/>
      <c r="CW44" s="607"/>
      <c r="CX44" s="607"/>
      <c r="CY44" s="608"/>
      <c r="CZ44" s="611">
        <v>37.200000000000003</v>
      </c>
      <c r="DA44" s="612"/>
      <c r="DB44" s="612"/>
      <c r="DC44" s="618"/>
      <c r="DD44" s="615">
        <v>308007</v>
      </c>
      <c r="DE44" s="607"/>
      <c r="DF44" s="607"/>
      <c r="DG44" s="607"/>
      <c r="DH44" s="607"/>
      <c r="DI44" s="607"/>
      <c r="DJ44" s="607"/>
      <c r="DK44" s="608"/>
      <c r="DL44" s="675"/>
      <c r="DM44" s="676"/>
      <c r="DN44" s="676"/>
      <c r="DO44" s="676"/>
      <c r="DP44" s="676"/>
      <c r="DQ44" s="676"/>
      <c r="DR44" s="676"/>
      <c r="DS44" s="676"/>
      <c r="DT44" s="676"/>
      <c r="DU44" s="676"/>
      <c r="DV44" s="677"/>
      <c r="DW44" s="678"/>
      <c r="DX44" s="679"/>
      <c r="DY44" s="679"/>
      <c r="DZ44" s="679"/>
      <c r="EA44" s="679"/>
      <c r="EB44" s="679"/>
      <c r="EC44" s="680"/>
    </row>
    <row r="45" spans="2:133" ht="11.25" customHeight="1" x14ac:dyDescent="0.15">
      <c r="B45" s="215" t="s">
        <v>356</v>
      </c>
      <c r="CD45" s="643"/>
      <c r="CE45" s="644"/>
      <c r="CF45" s="603" t="s">
        <v>357</v>
      </c>
      <c r="CG45" s="604"/>
      <c r="CH45" s="604"/>
      <c r="CI45" s="604"/>
      <c r="CJ45" s="604"/>
      <c r="CK45" s="604"/>
      <c r="CL45" s="604"/>
      <c r="CM45" s="604"/>
      <c r="CN45" s="604"/>
      <c r="CO45" s="604"/>
      <c r="CP45" s="604"/>
      <c r="CQ45" s="605"/>
      <c r="CR45" s="606">
        <v>660726</v>
      </c>
      <c r="CS45" s="636"/>
      <c r="CT45" s="636"/>
      <c r="CU45" s="636"/>
      <c r="CV45" s="636"/>
      <c r="CW45" s="636"/>
      <c r="CX45" s="636"/>
      <c r="CY45" s="637"/>
      <c r="CZ45" s="611">
        <v>10.9</v>
      </c>
      <c r="DA45" s="633"/>
      <c r="DB45" s="633"/>
      <c r="DC45" s="638"/>
      <c r="DD45" s="615">
        <v>72945</v>
      </c>
      <c r="DE45" s="636"/>
      <c r="DF45" s="636"/>
      <c r="DG45" s="636"/>
      <c r="DH45" s="636"/>
      <c r="DI45" s="636"/>
      <c r="DJ45" s="636"/>
      <c r="DK45" s="637"/>
      <c r="DL45" s="675"/>
      <c r="DM45" s="676"/>
      <c r="DN45" s="676"/>
      <c r="DO45" s="676"/>
      <c r="DP45" s="676"/>
      <c r="DQ45" s="676"/>
      <c r="DR45" s="676"/>
      <c r="DS45" s="676"/>
      <c r="DT45" s="676"/>
      <c r="DU45" s="676"/>
      <c r="DV45" s="677"/>
      <c r="DW45" s="678"/>
      <c r="DX45" s="679"/>
      <c r="DY45" s="679"/>
      <c r="DZ45" s="679"/>
      <c r="EA45" s="679"/>
      <c r="EB45" s="679"/>
      <c r="EC45" s="680"/>
    </row>
    <row r="46" spans="2:133" ht="11.25" customHeight="1" x14ac:dyDescent="0.15">
      <c r="B46" s="226" t="s">
        <v>358</v>
      </c>
      <c r="CD46" s="643"/>
      <c r="CE46" s="644"/>
      <c r="CF46" s="603" t="s">
        <v>359</v>
      </c>
      <c r="CG46" s="604"/>
      <c r="CH46" s="604"/>
      <c r="CI46" s="604"/>
      <c r="CJ46" s="604"/>
      <c r="CK46" s="604"/>
      <c r="CL46" s="604"/>
      <c r="CM46" s="604"/>
      <c r="CN46" s="604"/>
      <c r="CO46" s="604"/>
      <c r="CP46" s="604"/>
      <c r="CQ46" s="605"/>
      <c r="CR46" s="606">
        <v>1597087</v>
      </c>
      <c r="CS46" s="607"/>
      <c r="CT46" s="607"/>
      <c r="CU46" s="607"/>
      <c r="CV46" s="607"/>
      <c r="CW46" s="607"/>
      <c r="CX46" s="607"/>
      <c r="CY46" s="608"/>
      <c r="CZ46" s="611">
        <v>26.3</v>
      </c>
      <c r="DA46" s="612"/>
      <c r="DB46" s="612"/>
      <c r="DC46" s="618"/>
      <c r="DD46" s="615">
        <v>235062</v>
      </c>
      <c r="DE46" s="607"/>
      <c r="DF46" s="607"/>
      <c r="DG46" s="607"/>
      <c r="DH46" s="607"/>
      <c r="DI46" s="607"/>
      <c r="DJ46" s="607"/>
      <c r="DK46" s="608"/>
      <c r="DL46" s="675"/>
      <c r="DM46" s="676"/>
      <c r="DN46" s="676"/>
      <c r="DO46" s="676"/>
      <c r="DP46" s="676"/>
      <c r="DQ46" s="676"/>
      <c r="DR46" s="676"/>
      <c r="DS46" s="676"/>
      <c r="DT46" s="676"/>
      <c r="DU46" s="676"/>
      <c r="DV46" s="677"/>
      <c r="DW46" s="678"/>
      <c r="DX46" s="679"/>
      <c r="DY46" s="679"/>
      <c r="DZ46" s="679"/>
      <c r="EA46" s="679"/>
      <c r="EB46" s="679"/>
      <c r="EC46" s="680"/>
    </row>
    <row r="47" spans="2:133" ht="11.25" customHeight="1" x14ac:dyDescent="0.15">
      <c r="B47" s="226" t="s">
        <v>360</v>
      </c>
      <c r="CD47" s="643"/>
      <c r="CE47" s="644"/>
      <c r="CF47" s="603" t="s">
        <v>361</v>
      </c>
      <c r="CG47" s="604"/>
      <c r="CH47" s="604"/>
      <c r="CI47" s="604"/>
      <c r="CJ47" s="604"/>
      <c r="CK47" s="604"/>
      <c r="CL47" s="604"/>
      <c r="CM47" s="604"/>
      <c r="CN47" s="604"/>
      <c r="CO47" s="604"/>
      <c r="CP47" s="604"/>
      <c r="CQ47" s="605"/>
      <c r="CR47" s="606">
        <v>8</v>
      </c>
      <c r="CS47" s="636"/>
      <c r="CT47" s="636"/>
      <c r="CU47" s="636"/>
      <c r="CV47" s="636"/>
      <c r="CW47" s="636"/>
      <c r="CX47" s="636"/>
      <c r="CY47" s="637"/>
      <c r="CZ47" s="611">
        <v>0</v>
      </c>
      <c r="DA47" s="633"/>
      <c r="DB47" s="633"/>
      <c r="DC47" s="638"/>
      <c r="DD47" s="615">
        <v>8</v>
      </c>
      <c r="DE47" s="636"/>
      <c r="DF47" s="636"/>
      <c r="DG47" s="636"/>
      <c r="DH47" s="636"/>
      <c r="DI47" s="636"/>
      <c r="DJ47" s="636"/>
      <c r="DK47" s="637"/>
      <c r="DL47" s="675"/>
      <c r="DM47" s="676"/>
      <c r="DN47" s="676"/>
      <c r="DO47" s="676"/>
      <c r="DP47" s="676"/>
      <c r="DQ47" s="676"/>
      <c r="DR47" s="676"/>
      <c r="DS47" s="676"/>
      <c r="DT47" s="676"/>
      <c r="DU47" s="676"/>
      <c r="DV47" s="677"/>
      <c r="DW47" s="678"/>
      <c r="DX47" s="679"/>
      <c r="DY47" s="679"/>
      <c r="DZ47" s="679"/>
      <c r="EA47" s="679"/>
      <c r="EB47" s="679"/>
      <c r="EC47" s="680"/>
    </row>
    <row r="48" spans="2:133" x14ac:dyDescent="0.15">
      <c r="B48" s="226"/>
      <c r="CD48" s="645"/>
      <c r="CE48" s="646"/>
      <c r="CF48" s="603" t="s">
        <v>362</v>
      </c>
      <c r="CG48" s="604"/>
      <c r="CH48" s="604"/>
      <c r="CI48" s="604"/>
      <c r="CJ48" s="604"/>
      <c r="CK48" s="604"/>
      <c r="CL48" s="604"/>
      <c r="CM48" s="604"/>
      <c r="CN48" s="604"/>
      <c r="CO48" s="604"/>
      <c r="CP48" s="604"/>
      <c r="CQ48" s="605"/>
      <c r="CR48" s="606" t="s">
        <v>135</v>
      </c>
      <c r="CS48" s="607"/>
      <c r="CT48" s="607"/>
      <c r="CU48" s="607"/>
      <c r="CV48" s="607"/>
      <c r="CW48" s="607"/>
      <c r="CX48" s="607"/>
      <c r="CY48" s="608"/>
      <c r="CZ48" s="611" t="s">
        <v>135</v>
      </c>
      <c r="DA48" s="612"/>
      <c r="DB48" s="612"/>
      <c r="DC48" s="618"/>
      <c r="DD48" s="615" t="s">
        <v>145</v>
      </c>
      <c r="DE48" s="607"/>
      <c r="DF48" s="607"/>
      <c r="DG48" s="607"/>
      <c r="DH48" s="607"/>
      <c r="DI48" s="607"/>
      <c r="DJ48" s="607"/>
      <c r="DK48" s="608"/>
      <c r="DL48" s="675"/>
      <c r="DM48" s="676"/>
      <c r="DN48" s="676"/>
      <c r="DO48" s="676"/>
      <c r="DP48" s="676"/>
      <c r="DQ48" s="676"/>
      <c r="DR48" s="676"/>
      <c r="DS48" s="676"/>
      <c r="DT48" s="676"/>
      <c r="DU48" s="676"/>
      <c r="DV48" s="677"/>
      <c r="DW48" s="678"/>
      <c r="DX48" s="679"/>
      <c r="DY48" s="679"/>
      <c r="DZ48" s="679"/>
      <c r="EA48" s="679"/>
      <c r="EB48" s="679"/>
      <c r="EC48" s="680"/>
    </row>
    <row r="49" spans="2:133" ht="11.25" customHeight="1" x14ac:dyDescent="0.15">
      <c r="B49" s="226"/>
      <c r="CD49" s="624" t="s">
        <v>363</v>
      </c>
      <c r="CE49" s="625"/>
      <c r="CF49" s="625"/>
      <c r="CG49" s="625"/>
      <c r="CH49" s="625"/>
      <c r="CI49" s="625"/>
      <c r="CJ49" s="625"/>
      <c r="CK49" s="625"/>
      <c r="CL49" s="625"/>
      <c r="CM49" s="625"/>
      <c r="CN49" s="625"/>
      <c r="CO49" s="625"/>
      <c r="CP49" s="625"/>
      <c r="CQ49" s="626"/>
      <c r="CR49" s="681">
        <v>6075283</v>
      </c>
      <c r="CS49" s="665"/>
      <c r="CT49" s="665"/>
      <c r="CU49" s="665"/>
      <c r="CV49" s="665"/>
      <c r="CW49" s="665"/>
      <c r="CX49" s="665"/>
      <c r="CY49" s="692"/>
      <c r="CZ49" s="686">
        <v>100</v>
      </c>
      <c r="DA49" s="693"/>
      <c r="DB49" s="693"/>
      <c r="DC49" s="694"/>
      <c r="DD49" s="695">
        <v>3074003</v>
      </c>
      <c r="DE49" s="665"/>
      <c r="DF49" s="665"/>
      <c r="DG49" s="665"/>
      <c r="DH49" s="665"/>
      <c r="DI49" s="665"/>
      <c r="DJ49" s="665"/>
      <c r="DK49" s="692"/>
      <c r="DL49" s="696"/>
      <c r="DM49" s="697"/>
      <c r="DN49" s="697"/>
      <c r="DO49" s="697"/>
      <c r="DP49" s="697"/>
      <c r="DQ49" s="697"/>
      <c r="DR49" s="697"/>
      <c r="DS49" s="697"/>
      <c r="DT49" s="697"/>
      <c r="DU49" s="697"/>
      <c r="DV49" s="698"/>
      <c r="DW49" s="699"/>
      <c r="DX49" s="700"/>
      <c r="DY49" s="700"/>
      <c r="DZ49" s="700"/>
      <c r="EA49" s="700"/>
      <c r="EB49" s="700"/>
      <c r="EC49" s="701"/>
    </row>
  </sheetData>
  <sheetProtection algorithmName="SHA-512" hashValue="fL/4ARCJ/S6dcA6EEdaEzEGpLeiFcnmqvbYDLaHUty7qubv19cIDDioOd2eGrf1Oa0IiFDEIAHJ3wIDTLV8+pw==" saltValue="fyWLOfkZwjXf8DAANfrur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31" t="s">
        <v>365</v>
      </c>
      <c r="DK2" s="732"/>
      <c r="DL2" s="732"/>
      <c r="DM2" s="732"/>
      <c r="DN2" s="732"/>
      <c r="DO2" s="733"/>
      <c r="DP2" s="229"/>
      <c r="DQ2" s="731" t="s">
        <v>366</v>
      </c>
      <c r="DR2" s="732"/>
      <c r="DS2" s="732"/>
      <c r="DT2" s="732"/>
      <c r="DU2" s="732"/>
      <c r="DV2" s="732"/>
      <c r="DW2" s="732"/>
      <c r="DX2" s="732"/>
      <c r="DY2" s="732"/>
      <c r="DZ2" s="733"/>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34" t="s">
        <v>367</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34"/>
      <c r="BA4" s="234"/>
      <c r="BB4" s="234"/>
      <c r="BC4" s="234"/>
      <c r="BD4" s="234"/>
      <c r="BE4" s="235"/>
      <c r="BF4" s="235"/>
      <c r="BG4" s="235"/>
      <c r="BH4" s="235"/>
      <c r="BI4" s="235"/>
      <c r="BJ4" s="235"/>
      <c r="BK4" s="235"/>
      <c r="BL4" s="235"/>
      <c r="BM4" s="235"/>
      <c r="BN4" s="235"/>
      <c r="BO4" s="235"/>
      <c r="BP4" s="235"/>
      <c r="BQ4" s="234" t="s">
        <v>368</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25" t="s">
        <v>369</v>
      </c>
      <c r="B5" s="726"/>
      <c r="C5" s="726"/>
      <c r="D5" s="726"/>
      <c r="E5" s="726"/>
      <c r="F5" s="726"/>
      <c r="G5" s="726"/>
      <c r="H5" s="726"/>
      <c r="I5" s="726"/>
      <c r="J5" s="726"/>
      <c r="K5" s="726"/>
      <c r="L5" s="726"/>
      <c r="M5" s="726"/>
      <c r="N5" s="726"/>
      <c r="O5" s="726"/>
      <c r="P5" s="727"/>
      <c r="Q5" s="702" t="s">
        <v>370</v>
      </c>
      <c r="R5" s="703"/>
      <c r="S5" s="703"/>
      <c r="T5" s="703"/>
      <c r="U5" s="704"/>
      <c r="V5" s="702" t="s">
        <v>371</v>
      </c>
      <c r="W5" s="703"/>
      <c r="X5" s="703"/>
      <c r="Y5" s="703"/>
      <c r="Z5" s="704"/>
      <c r="AA5" s="702" t="s">
        <v>372</v>
      </c>
      <c r="AB5" s="703"/>
      <c r="AC5" s="703"/>
      <c r="AD5" s="703"/>
      <c r="AE5" s="703"/>
      <c r="AF5" s="735" t="s">
        <v>373</v>
      </c>
      <c r="AG5" s="703"/>
      <c r="AH5" s="703"/>
      <c r="AI5" s="703"/>
      <c r="AJ5" s="714"/>
      <c r="AK5" s="703" t="s">
        <v>374</v>
      </c>
      <c r="AL5" s="703"/>
      <c r="AM5" s="703"/>
      <c r="AN5" s="703"/>
      <c r="AO5" s="704"/>
      <c r="AP5" s="702" t="s">
        <v>375</v>
      </c>
      <c r="AQ5" s="703"/>
      <c r="AR5" s="703"/>
      <c r="AS5" s="703"/>
      <c r="AT5" s="704"/>
      <c r="AU5" s="702" t="s">
        <v>376</v>
      </c>
      <c r="AV5" s="703"/>
      <c r="AW5" s="703"/>
      <c r="AX5" s="703"/>
      <c r="AY5" s="714"/>
      <c r="AZ5" s="234"/>
      <c r="BA5" s="234"/>
      <c r="BB5" s="234"/>
      <c r="BC5" s="234"/>
      <c r="BD5" s="234"/>
      <c r="BE5" s="235"/>
      <c r="BF5" s="235"/>
      <c r="BG5" s="235"/>
      <c r="BH5" s="235"/>
      <c r="BI5" s="235"/>
      <c r="BJ5" s="235"/>
      <c r="BK5" s="235"/>
      <c r="BL5" s="235"/>
      <c r="BM5" s="235"/>
      <c r="BN5" s="235"/>
      <c r="BO5" s="235"/>
      <c r="BP5" s="235"/>
      <c r="BQ5" s="725" t="s">
        <v>377</v>
      </c>
      <c r="BR5" s="726"/>
      <c r="BS5" s="726"/>
      <c r="BT5" s="726"/>
      <c r="BU5" s="726"/>
      <c r="BV5" s="726"/>
      <c r="BW5" s="726"/>
      <c r="BX5" s="726"/>
      <c r="BY5" s="726"/>
      <c r="BZ5" s="726"/>
      <c r="CA5" s="726"/>
      <c r="CB5" s="726"/>
      <c r="CC5" s="726"/>
      <c r="CD5" s="726"/>
      <c r="CE5" s="726"/>
      <c r="CF5" s="726"/>
      <c r="CG5" s="727"/>
      <c r="CH5" s="702" t="s">
        <v>378</v>
      </c>
      <c r="CI5" s="703"/>
      <c r="CJ5" s="703"/>
      <c r="CK5" s="703"/>
      <c r="CL5" s="704"/>
      <c r="CM5" s="702" t="s">
        <v>379</v>
      </c>
      <c r="CN5" s="703"/>
      <c r="CO5" s="703"/>
      <c r="CP5" s="703"/>
      <c r="CQ5" s="704"/>
      <c r="CR5" s="702" t="s">
        <v>380</v>
      </c>
      <c r="CS5" s="703"/>
      <c r="CT5" s="703"/>
      <c r="CU5" s="703"/>
      <c r="CV5" s="704"/>
      <c r="CW5" s="702" t="s">
        <v>381</v>
      </c>
      <c r="CX5" s="703"/>
      <c r="CY5" s="703"/>
      <c r="CZ5" s="703"/>
      <c r="DA5" s="704"/>
      <c r="DB5" s="702" t="s">
        <v>382</v>
      </c>
      <c r="DC5" s="703"/>
      <c r="DD5" s="703"/>
      <c r="DE5" s="703"/>
      <c r="DF5" s="704"/>
      <c r="DG5" s="708" t="s">
        <v>383</v>
      </c>
      <c r="DH5" s="709"/>
      <c r="DI5" s="709"/>
      <c r="DJ5" s="709"/>
      <c r="DK5" s="710"/>
      <c r="DL5" s="708" t="s">
        <v>384</v>
      </c>
      <c r="DM5" s="709"/>
      <c r="DN5" s="709"/>
      <c r="DO5" s="709"/>
      <c r="DP5" s="710"/>
      <c r="DQ5" s="702" t="s">
        <v>385</v>
      </c>
      <c r="DR5" s="703"/>
      <c r="DS5" s="703"/>
      <c r="DT5" s="703"/>
      <c r="DU5" s="704"/>
      <c r="DV5" s="702" t="s">
        <v>376</v>
      </c>
      <c r="DW5" s="703"/>
      <c r="DX5" s="703"/>
      <c r="DY5" s="703"/>
      <c r="DZ5" s="714"/>
      <c r="EA5" s="236"/>
    </row>
    <row r="6" spans="1:131" s="237" customFormat="1" ht="26.25" customHeight="1" thickBot="1" x14ac:dyDescent="0.2">
      <c r="A6" s="728"/>
      <c r="B6" s="729"/>
      <c r="C6" s="729"/>
      <c r="D6" s="729"/>
      <c r="E6" s="729"/>
      <c r="F6" s="729"/>
      <c r="G6" s="729"/>
      <c r="H6" s="729"/>
      <c r="I6" s="729"/>
      <c r="J6" s="729"/>
      <c r="K6" s="729"/>
      <c r="L6" s="729"/>
      <c r="M6" s="729"/>
      <c r="N6" s="729"/>
      <c r="O6" s="729"/>
      <c r="P6" s="730"/>
      <c r="Q6" s="705"/>
      <c r="R6" s="706"/>
      <c r="S6" s="706"/>
      <c r="T6" s="706"/>
      <c r="U6" s="707"/>
      <c r="V6" s="705"/>
      <c r="W6" s="706"/>
      <c r="X6" s="706"/>
      <c r="Y6" s="706"/>
      <c r="Z6" s="707"/>
      <c r="AA6" s="705"/>
      <c r="AB6" s="706"/>
      <c r="AC6" s="706"/>
      <c r="AD6" s="706"/>
      <c r="AE6" s="706"/>
      <c r="AF6" s="736"/>
      <c r="AG6" s="706"/>
      <c r="AH6" s="706"/>
      <c r="AI6" s="706"/>
      <c r="AJ6" s="715"/>
      <c r="AK6" s="706"/>
      <c r="AL6" s="706"/>
      <c r="AM6" s="706"/>
      <c r="AN6" s="706"/>
      <c r="AO6" s="707"/>
      <c r="AP6" s="705"/>
      <c r="AQ6" s="706"/>
      <c r="AR6" s="706"/>
      <c r="AS6" s="706"/>
      <c r="AT6" s="707"/>
      <c r="AU6" s="705"/>
      <c r="AV6" s="706"/>
      <c r="AW6" s="706"/>
      <c r="AX6" s="706"/>
      <c r="AY6" s="715"/>
      <c r="AZ6" s="234"/>
      <c r="BA6" s="234"/>
      <c r="BB6" s="234"/>
      <c r="BC6" s="234"/>
      <c r="BD6" s="234"/>
      <c r="BE6" s="235"/>
      <c r="BF6" s="235"/>
      <c r="BG6" s="235"/>
      <c r="BH6" s="235"/>
      <c r="BI6" s="235"/>
      <c r="BJ6" s="235"/>
      <c r="BK6" s="235"/>
      <c r="BL6" s="235"/>
      <c r="BM6" s="235"/>
      <c r="BN6" s="235"/>
      <c r="BO6" s="235"/>
      <c r="BP6" s="235"/>
      <c r="BQ6" s="728"/>
      <c r="BR6" s="729"/>
      <c r="BS6" s="729"/>
      <c r="BT6" s="729"/>
      <c r="BU6" s="729"/>
      <c r="BV6" s="729"/>
      <c r="BW6" s="729"/>
      <c r="BX6" s="729"/>
      <c r="BY6" s="729"/>
      <c r="BZ6" s="729"/>
      <c r="CA6" s="729"/>
      <c r="CB6" s="729"/>
      <c r="CC6" s="729"/>
      <c r="CD6" s="729"/>
      <c r="CE6" s="729"/>
      <c r="CF6" s="729"/>
      <c r="CG6" s="730"/>
      <c r="CH6" s="705"/>
      <c r="CI6" s="706"/>
      <c r="CJ6" s="706"/>
      <c r="CK6" s="706"/>
      <c r="CL6" s="707"/>
      <c r="CM6" s="705"/>
      <c r="CN6" s="706"/>
      <c r="CO6" s="706"/>
      <c r="CP6" s="706"/>
      <c r="CQ6" s="707"/>
      <c r="CR6" s="705"/>
      <c r="CS6" s="706"/>
      <c r="CT6" s="706"/>
      <c r="CU6" s="706"/>
      <c r="CV6" s="707"/>
      <c r="CW6" s="705"/>
      <c r="CX6" s="706"/>
      <c r="CY6" s="706"/>
      <c r="CZ6" s="706"/>
      <c r="DA6" s="707"/>
      <c r="DB6" s="705"/>
      <c r="DC6" s="706"/>
      <c r="DD6" s="706"/>
      <c r="DE6" s="706"/>
      <c r="DF6" s="707"/>
      <c r="DG6" s="711"/>
      <c r="DH6" s="712"/>
      <c r="DI6" s="712"/>
      <c r="DJ6" s="712"/>
      <c r="DK6" s="713"/>
      <c r="DL6" s="711"/>
      <c r="DM6" s="712"/>
      <c r="DN6" s="712"/>
      <c r="DO6" s="712"/>
      <c r="DP6" s="713"/>
      <c r="DQ6" s="705"/>
      <c r="DR6" s="706"/>
      <c r="DS6" s="706"/>
      <c r="DT6" s="706"/>
      <c r="DU6" s="707"/>
      <c r="DV6" s="705"/>
      <c r="DW6" s="706"/>
      <c r="DX6" s="706"/>
      <c r="DY6" s="706"/>
      <c r="DZ6" s="715"/>
      <c r="EA6" s="236"/>
    </row>
    <row r="7" spans="1:131" s="237" customFormat="1" ht="26.25" customHeight="1" thickTop="1" x14ac:dyDescent="0.15">
      <c r="A7" s="238">
        <v>1</v>
      </c>
      <c r="B7" s="716" t="s">
        <v>386</v>
      </c>
      <c r="C7" s="717"/>
      <c r="D7" s="717"/>
      <c r="E7" s="717"/>
      <c r="F7" s="717"/>
      <c r="G7" s="717"/>
      <c r="H7" s="717"/>
      <c r="I7" s="717"/>
      <c r="J7" s="717"/>
      <c r="K7" s="717"/>
      <c r="L7" s="717"/>
      <c r="M7" s="717"/>
      <c r="N7" s="717"/>
      <c r="O7" s="717"/>
      <c r="P7" s="718"/>
      <c r="Q7" s="719">
        <v>6246</v>
      </c>
      <c r="R7" s="720"/>
      <c r="S7" s="720"/>
      <c r="T7" s="720"/>
      <c r="U7" s="720"/>
      <c r="V7" s="720">
        <v>6075</v>
      </c>
      <c r="W7" s="720"/>
      <c r="X7" s="720"/>
      <c r="Y7" s="720"/>
      <c r="Z7" s="720"/>
      <c r="AA7" s="720">
        <v>170</v>
      </c>
      <c r="AB7" s="720"/>
      <c r="AC7" s="720"/>
      <c r="AD7" s="720"/>
      <c r="AE7" s="721"/>
      <c r="AF7" s="722">
        <v>53</v>
      </c>
      <c r="AG7" s="723"/>
      <c r="AH7" s="723"/>
      <c r="AI7" s="723"/>
      <c r="AJ7" s="724"/>
      <c r="AK7" s="759">
        <v>6326</v>
      </c>
      <c r="AL7" s="760"/>
      <c r="AM7" s="760"/>
      <c r="AN7" s="760"/>
      <c r="AO7" s="760"/>
      <c r="AP7" s="760">
        <v>5369</v>
      </c>
      <c r="AQ7" s="760"/>
      <c r="AR7" s="760"/>
      <c r="AS7" s="760"/>
      <c r="AT7" s="760"/>
      <c r="AU7" s="761"/>
      <c r="AV7" s="761"/>
      <c r="AW7" s="761"/>
      <c r="AX7" s="761"/>
      <c r="AY7" s="762"/>
      <c r="AZ7" s="234"/>
      <c r="BA7" s="234"/>
      <c r="BB7" s="234"/>
      <c r="BC7" s="234"/>
      <c r="BD7" s="234"/>
      <c r="BE7" s="235"/>
      <c r="BF7" s="235"/>
      <c r="BG7" s="235"/>
      <c r="BH7" s="235"/>
      <c r="BI7" s="235"/>
      <c r="BJ7" s="235"/>
      <c r="BK7" s="235"/>
      <c r="BL7" s="235"/>
      <c r="BM7" s="235"/>
      <c r="BN7" s="235"/>
      <c r="BO7" s="235"/>
      <c r="BP7" s="235"/>
      <c r="BQ7" s="238">
        <v>1</v>
      </c>
      <c r="BR7" s="239"/>
      <c r="BS7" s="737"/>
      <c r="BT7" s="738"/>
      <c r="BU7" s="738"/>
      <c r="BV7" s="738"/>
      <c r="BW7" s="738"/>
      <c r="BX7" s="738"/>
      <c r="BY7" s="738"/>
      <c r="BZ7" s="738"/>
      <c r="CA7" s="738"/>
      <c r="CB7" s="738"/>
      <c r="CC7" s="738"/>
      <c r="CD7" s="738"/>
      <c r="CE7" s="738"/>
      <c r="CF7" s="738"/>
      <c r="CG7" s="763"/>
      <c r="CH7" s="756"/>
      <c r="CI7" s="757"/>
      <c r="CJ7" s="757"/>
      <c r="CK7" s="757"/>
      <c r="CL7" s="758"/>
      <c r="CM7" s="756"/>
      <c r="CN7" s="757"/>
      <c r="CO7" s="757"/>
      <c r="CP7" s="757"/>
      <c r="CQ7" s="758"/>
      <c r="CR7" s="756"/>
      <c r="CS7" s="757"/>
      <c r="CT7" s="757"/>
      <c r="CU7" s="757"/>
      <c r="CV7" s="758"/>
      <c r="CW7" s="756"/>
      <c r="CX7" s="757"/>
      <c r="CY7" s="757"/>
      <c r="CZ7" s="757"/>
      <c r="DA7" s="758"/>
      <c r="DB7" s="756"/>
      <c r="DC7" s="757"/>
      <c r="DD7" s="757"/>
      <c r="DE7" s="757"/>
      <c r="DF7" s="758"/>
      <c r="DG7" s="756"/>
      <c r="DH7" s="757"/>
      <c r="DI7" s="757"/>
      <c r="DJ7" s="757"/>
      <c r="DK7" s="758"/>
      <c r="DL7" s="756"/>
      <c r="DM7" s="757"/>
      <c r="DN7" s="757"/>
      <c r="DO7" s="757"/>
      <c r="DP7" s="758"/>
      <c r="DQ7" s="756"/>
      <c r="DR7" s="757"/>
      <c r="DS7" s="757"/>
      <c r="DT7" s="757"/>
      <c r="DU7" s="758"/>
      <c r="DV7" s="737"/>
      <c r="DW7" s="738"/>
      <c r="DX7" s="738"/>
      <c r="DY7" s="738"/>
      <c r="DZ7" s="739"/>
      <c r="EA7" s="236"/>
    </row>
    <row r="8" spans="1:131" s="237" customFormat="1" ht="26.25" customHeight="1" x14ac:dyDescent="0.15">
      <c r="A8" s="240">
        <v>2</v>
      </c>
      <c r="B8" s="740"/>
      <c r="C8" s="741"/>
      <c r="D8" s="741"/>
      <c r="E8" s="741"/>
      <c r="F8" s="741"/>
      <c r="G8" s="741"/>
      <c r="H8" s="741"/>
      <c r="I8" s="741"/>
      <c r="J8" s="741"/>
      <c r="K8" s="741"/>
      <c r="L8" s="741"/>
      <c r="M8" s="741"/>
      <c r="N8" s="741"/>
      <c r="O8" s="741"/>
      <c r="P8" s="742"/>
      <c r="Q8" s="743"/>
      <c r="R8" s="744"/>
      <c r="S8" s="744"/>
      <c r="T8" s="744"/>
      <c r="U8" s="744"/>
      <c r="V8" s="744"/>
      <c r="W8" s="744"/>
      <c r="X8" s="744"/>
      <c r="Y8" s="744"/>
      <c r="Z8" s="744"/>
      <c r="AA8" s="744"/>
      <c r="AB8" s="744"/>
      <c r="AC8" s="744"/>
      <c r="AD8" s="744"/>
      <c r="AE8" s="745"/>
      <c r="AF8" s="746"/>
      <c r="AG8" s="747"/>
      <c r="AH8" s="747"/>
      <c r="AI8" s="747"/>
      <c r="AJ8" s="748"/>
      <c r="AK8" s="749"/>
      <c r="AL8" s="750"/>
      <c r="AM8" s="750"/>
      <c r="AN8" s="750"/>
      <c r="AO8" s="750"/>
      <c r="AP8" s="750"/>
      <c r="AQ8" s="750"/>
      <c r="AR8" s="750"/>
      <c r="AS8" s="750"/>
      <c r="AT8" s="750"/>
      <c r="AU8" s="751"/>
      <c r="AV8" s="751"/>
      <c r="AW8" s="751"/>
      <c r="AX8" s="751"/>
      <c r="AY8" s="752"/>
      <c r="AZ8" s="234"/>
      <c r="BA8" s="234"/>
      <c r="BB8" s="234"/>
      <c r="BC8" s="234"/>
      <c r="BD8" s="234"/>
      <c r="BE8" s="235"/>
      <c r="BF8" s="235"/>
      <c r="BG8" s="235"/>
      <c r="BH8" s="235"/>
      <c r="BI8" s="235"/>
      <c r="BJ8" s="235"/>
      <c r="BK8" s="235"/>
      <c r="BL8" s="235"/>
      <c r="BM8" s="235"/>
      <c r="BN8" s="235"/>
      <c r="BO8" s="235"/>
      <c r="BP8" s="235"/>
      <c r="BQ8" s="240">
        <v>2</v>
      </c>
      <c r="BR8" s="241"/>
      <c r="BS8" s="753"/>
      <c r="BT8" s="754"/>
      <c r="BU8" s="754"/>
      <c r="BV8" s="754"/>
      <c r="BW8" s="754"/>
      <c r="BX8" s="754"/>
      <c r="BY8" s="754"/>
      <c r="BZ8" s="754"/>
      <c r="CA8" s="754"/>
      <c r="CB8" s="754"/>
      <c r="CC8" s="754"/>
      <c r="CD8" s="754"/>
      <c r="CE8" s="754"/>
      <c r="CF8" s="754"/>
      <c r="CG8" s="755"/>
      <c r="CH8" s="764"/>
      <c r="CI8" s="765"/>
      <c r="CJ8" s="765"/>
      <c r="CK8" s="765"/>
      <c r="CL8" s="766"/>
      <c r="CM8" s="764"/>
      <c r="CN8" s="765"/>
      <c r="CO8" s="765"/>
      <c r="CP8" s="765"/>
      <c r="CQ8" s="766"/>
      <c r="CR8" s="764"/>
      <c r="CS8" s="765"/>
      <c r="CT8" s="765"/>
      <c r="CU8" s="765"/>
      <c r="CV8" s="766"/>
      <c r="CW8" s="764"/>
      <c r="CX8" s="765"/>
      <c r="CY8" s="765"/>
      <c r="CZ8" s="765"/>
      <c r="DA8" s="766"/>
      <c r="DB8" s="764"/>
      <c r="DC8" s="765"/>
      <c r="DD8" s="765"/>
      <c r="DE8" s="765"/>
      <c r="DF8" s="766"/>
      <c r="DG8" s="764"/>
      <c r="DH8" s="765"/>
      <c r="DI8" s="765"/>
      <c r="DJ8" s="765"/>
      <c r="DK8" s="766"/>
      <c r="DL8" s="764"/>
      <c r="DM8" s="765"/>
      <c r="DN8" s="765"/>
      <c r="DO8" s="765"/>
      <c r="DP8" s="766"/>
      <c r="DQ8" s="764"/>
      <c r="DR8" s="765"/>
      <c r="DS8" s="765"/>
      <c r="DT8" s="765"/>
      <c r="DU8" s="766"/>
      <c r="DV8" s="753"/>
      <c r="DW8" s="754"/>
      <c r="DX8" s="754"/>
      <c r="DY8" s="754"/>
      <c r="DZ8" s="767"/>
      <c r="EA8" s="236"/>
    </row>
    <row r="9" spans="1:131" s="237" customFormat="1" ht="26.25" customHeight="1" x14ac:dyDescent="0.15">
      <c r="A9" s="240">
        <v>3</v>
      </c>
      <c r="B9" s="740"/>
      <c r="C9" s="741"/>
      <c r="D9" s="741"/>
      <c r="E9" s="741"/>
      <c r="F9" s="741"/>
      <c r="G9" s="741"/>
      <c r="H9" s="741"/>
      <c r="I9" s="741"/>
      <c r="J9" s="741"/>
      <c r="K9" s="741"/>
      <c r="L9" s="741"/>
      <c r="M9" s="741"/>
      <c r="N9" s="741"/>
      <c r="O9" s="741"/>
      <c r="P9" s="742"/>
      <c r="Q9" s="743"/>
      <c r="R9" s="744"/>
      <c r="S9" s="744"/>
      <c r="T9" s="744"/>
      <c r="U9" s="744"/>
      <c r="V9" s="744"/>
      <c r="W9" s="744"/>
      <c r="X9" s="744"/>
      <c r="Y9" s="744"/>
      <c r="Z9" s="744"/>
      <c r="AA9" s="744"/>
      <c r="AB9" s="744"/>
      <c r="AC9" s="744"/>
      <c r="AD9" s="744"/>
      <c r="AE9" s="745"/>
      <c r="AF9" s="746"/>
      <c r="AG9" s="747"/>
      <c r="AH9" s="747"/>
      <c r="AI9" s="747"/>
      <c r="AJ9" s="748"/>
      <c r="AK9" s="749"/>
      <c r="AL9" s="750"/>
      <c r="AM9" s="750"/>
      <c r="AN9" s="750"/>
      <c r="AO9" s="750"/>
      <c r="AP9" s="750"/>
      <c r="AQ9" s="750"/>
      <c r="AR9" s="750"/>
      <c r="AS9" s="750"/>
      <c r="AT9" s="750"/>
      <c r="AU9" s="751"/>
      <c r="AV9" s="751"/>
      <c r="AW9" s="751"/>
      <c r="AX9" s="751"/>
      <c r="AY9" s="752"/>
      <c r="AZ9" s="234"/>
      <c r="BA9" s="234"/>
      <c r="BB9" s="234"/>
      <c r="BC9" s="234"/>
      <c r="BD9" s="234"/>
      <c r="BE9" s="235"/>
      <c r="BF9" s="235"/>
      <c r="BG9" s="235"/>
      <c r="BH9" s="235"/>
      <c r="BI9" s="235"/>
      <c r="BJ9" s="235"/>
      <c r="BK9" s="235"/>
      <c r="BL9" s="235"/>
      <c r="BM9" s="235"/>
      <c r="BN9" s="235"/>
      <c r="BO9" s="235"/>
      <c r="BP9" s="235"/>
      <c r="BQ9" s="240">
        <v>3</v>
      </c>
      <c r="BR9" s="241"/>
      <c r="BS9" s="753"/>
      <c r="BT9" s="754"/>
      <c r="BU9" s="754"/>
      <c r="BV9" s="754"/>
      <c r="BW9" s="754"/>
      <c r="BX9" s="754"/>
      <c r="BY9" s="754"/>
      <c r="BZ9" s="754"/>
      <c r="CA9" s="754"/>
      <c r="CB9" s="754"/>
      <c r="CC9" s="754"/>
      <c r="CD9" s="754"/>
      <c r="CE9" s="754"/>
      <c r="CF9" s="754"/>
      <c r="CG9" s="755"/>
      <c r="CH9" s="764"/>
      <c r="CI9" s="765"/>
      <c r="CJ9" s="765"/>
      <c r="CK9" s="765"/>
      <c r="CL9" s="766"/>
      <c r="CM9" s="764"/>
      <c r="CN9" s="765"/>
      <c r="CO9" s="765"/>
      <c r="CP9" s="765"/>
      <c r="CQ9" s="766"/>
      <c r="CR9" s="764"/>
      <c r="CS9" s="765"/>
      <c r="CT9" s="765"/>
      <c r="CU9" s="765"/>
      <c r="CV9" s="766"/>
      <c r="CW9" s="764"/>
      <c r="CX9" s="765"/>
      <c r="CY9" s="765"/>
      <c r="CZ9" s="765"/>
      <c r="DA9" s="766"/>
      <c r="DB9" s="764"/>
      <c r="DC9" s="765"/>
      <c r="DD9" s="765"/>
      <c r="DE9" s="765"/>
      <c r="DF9" s="766"/>
      <c r="DG9" s="764"/>
      <c r="DH9" s="765"/>
      <c r="DI9" s="765"/>
      <c r="DJ9" s="765"/>
      <c r="DK9" s="766"/>
      <c r="DL9" s="764"/>
      <c r="DM9" s="765"/>
      <c r="DN9" s="765"/>
      <c r="DO9" s="765"/>
      <c r="DP9" s="766"/>
      <c r="DQ9" s="764"/>
      <c r="DR9" s="765"/>
      <c r="DS9" s="765"/>
      <c r="DT9" s="765"/>
      <c r="DU9" s="766"/>
      <c r="DV9" s="753"/>
      <c r="DW9" s="754"/>
      <c r="DX9" s="754"/>
      <c r="DY9" s="754"/>
      <c r="DZ9" s="767"/>
      <c r="EA9" s="236"/>
    </row>
    <row r="10" spans="1:131" s="237" customFormat="1" ht="26.25" customHeight="1" x14ac:dyDescent="0.15">
      <c r="A10" s="240">
        <v>4</v>
      </c>
      <c r="B10" s="740"/>
      <c r="C10" s="741"/>
      <c r="D10" s="741"/>
      <c r="E10" s="741"/>
      <c r="F10" s="741"/>
      <c r="G10" s="741"/>
      <c r="H10" s="741"/>
      <c r="I10" s="741"/>
      <c r="J10" s="741"/>
      <c r="K10" s="741"/>
      <c r="L10" s="741"/>
      <c r="M10" s="741"/>
      <c r="N10" s="741"/>
      <c r="O10" s="741"/>
      <c r="P10" s="742"/>
      <c r="Q10" s="743"/>
      <c r="R10" s="744"/>
      <c r="S10" s="744"/>
      <c r="T10" s="744"/>
      <c r="U10" s="744"/>
      <c r="V10" s="744"/>
      <c r="W10" s="744"/>
      <c r="X10" s="744"/>
      <c r="Y10" s="744"/>
      <c r="Z10" s="744"/>
      <c r="AA10" s="744"/>
      <c r="AB10" s="744"/>
      <c r="AC10" s="744"/>
      <c r="AD10" s="744"/>
      <c r="AE10" s="745"/>
      <c r="AF10" s="746"/>
      <c r="AG10" s="747"/>
      <c r="AH10" s="747"/>
      <c r="AI10" s="747"/>
      <c r="AJ10" s="748"/>
      <c r="AK10" s="749"/>
      <c r="AL10" s="750"/>
      <c r="AM10" s="750"/>
      <c r="AN10" s="750"/>
      <c r="AO10" s="750"/>
      <c r="AP10" s="750"/>
      <c r="AQ10" s="750"/>
      <c r="AR10" s="750"/>
      <c r="AS10" s="750"/>
      <c r="AT10" s="750"/>
      <c r="AU10" s="751"/>
      <c r="AV10" s="751"/>
      <c r="AW10" s="751"/>
      <c r="AX10" s="751"/>
      <c r="AY10" s="752"/>
      <c r="AZ10" s="234"/>
      <c r="BA10" s="234"/>
      <c r="BB10" s="234"/>
      <c r="BC10" s="234"/>
      <c r="BD10" s="234"/>
      <c r="BE10" s="235"/>
      <c r="BF10" s="235"/>
      <c r="BG10" s="235"/>
      <c r="BH10" s="235"/>
      <c r="BI10" s="235"/>
      <c r="BJ10" s="235"/>
      <c r="BK10" s="235"/>
      <c r="BL10" s="235"/>
      <c r="BM10" s="235"/>
      <c r="BN10" s="235"/>
      <c r="BO10" s="235"/>
      <c r="BP10" s="235"/>
      <c r="BQ10" s="240">
        <v>4</v>
      </c>
      <c r="BR10" s="241"/>
      <c r="BS10" s="753"/>
      <c r="BT10" s="754"/>
      <c r="BU10" s="754"/>
      <c r="BV10" s="754"/>
      <c r="BW10" s="754"/>
      <c r="BX10" s="754"/>
      <c r="BY10" s="754"/>
      <c r="BZ10" s="754"/>
      <c r="CA10" s="754"/>
      <c r="CB10" s="754"/>
      <c r="CC10" s="754"/>
      <c r="CD10" s="754"/>
      <c r="CE10" s="754"/>
      <c r="CF10" s="754"/>
      <c r="CG10" s="755"/>
      <c r="CH10" s="764"/>
      <c r="CI10" s="765"/>
      <c r="CJ10" s="765"/>
      <c r="CK10" s="765"/>
      <c r="CL10" s="766"/>
      <c r="CM10" s="764"/>
      <c r="CN10" s="765"/>
      <c r="CO10" s="765"/>
      <c r="CP10" s="765"/>
      <c r="CQ10" s="766"/>
      <c r="CR10" s="764"/>
      <c r="CS10" s="765"/>
      <c r="CT10" s="765"/>
      <c r="CU10" s="765"/>
      <c r="CV10" s="766"/>
      <c r="CW10" s="764"/>
      <c r="CX10" s="765"/>
      <c r="CY10" s="765"/>
      <c r="CZ10" s="765"/>
      <c r="DA10" s="766"/>
      <c r="DB10" s="764"/>
      <c r="DC10" s="765"/>
      <c r="DD10" s="765"/>
      <c r="DE10" s="765"/>
      <c r="DF10" s="766"/>
      <c r="DG10" s="764"/>
      <c r="DH10" s="765"/>
      <c r="DI10" s="765"/>
      <c r="DJ10" s="765"/>
      <c r="DK10" s="766"/>
      <c r="DL10" s="764"/>
      <c r="DM10" s="765"/>
      <c r="DN10" s="765"/>
      <c r="DO10" s="765"/>
      <c r="DP10" s="766"/>
      <c r="DQ10" s="764"/>
      <c r="DR10" s="765"/>
      <c r="DS10" s="765"/>
      <c r="DT10" s="765"/>
      <c r="DU10" s="766"/>
      <c r="DV10" s="753"/>
      <c r="DW10" s="754"/>
      <c r="DX10" s="754"/>
      <c r="DY10" s="754"/>
      <c r="DZ10" s="767"/>
      <c r="EA10" s="236"/>
    </row>
    <row r="11" spans="1:131" s="237" customFormat="1" ht="26.25" customHeight="1" x14ac:dyDescent="0.15">
      <c r="A11" s="240">
        <v>5</v>
      </c>
      <c r="B11" s="740"/>
      <c r="C11" s="741"/>
      <c r="D11" s="741"/>
      <c r="E11" s="741"/>
      <c r="F11" s="741"/>
      <c r="G11" s="741"/>
      <c r="H11" s="741"/>
      <c r="I11" s="741"/>
      <c r="J11" s="741"/>
      <c r="K11" s="741"/>
      <c r="L11" s="741"/>
      <c r="M11" s="741"/>
      <c r="N11" s="741"/>
      <c r="O11" s="741"/>
      <c r="P11" s="742"/>
      <c r="Q11" s="743"/>
      <c r="R11" s="744"/>
      <c r="S11" s="744"/>
      <c r="T11" s="744"/>
      <c r="U11" s="744"/>
      <c r="V11" s="744"/>
      <c r="W11" s="744"/>
      <c r="X11" s="744"/>
      <c r="Y11" s="744"/>
      <c r="Z11" s="744"/>
      <c r="AA11" s="744"/>
      <c r="AB11" s="744"/>
      <c r="AC11" s="744"/>
      <c r="AD11" s="744"/>
      <c r="AE11" s="745"/>
      <c r="AF11" s="746"/>
      <c r="AG11" s="747"/>
      <c r="AH11" s="747"/>
      <c r="AI11" s="747"/>
      <c r="AJ11" s="748"/>
      <c r="AK11" s="749"/>
      <c r="AL11" s="750"/>
      <c r="AM11" s="750"/>
      <c r="AN11" s="750"/>
      <c r="AO11" s="750"/>
      <c r="AP11" s="750"/>
      <c r="AQ11" s="750"/>
      <c r="AR11" s="750"/>
      <c r="AS11" s="750"/>
      <c r="AT11" s="750"/>
      <c r="AU11" s="751"/>
      <c r="AV11" s="751"/>
      <c r="AW11" s="751"/>
      <c r="AX11" s="751"/>
      <c r="AY11" s="752"/>
      <c r="AZ11" s="234"/>
      <c r="BA11" s="234"/>
      <c r="BB11" s="234"/>
      <c r="BC11" s="234"/>
      <c r="BD11" s="234"/>
      <c r="BE11" s="235"/>
      <c r="BF11" s="235"/>
      <c r="BG11" s="235"/>
      <c r="BH11" s="235"/>
      <c r="BI11" s="235"/>
      <c r="BJ11" s="235"/>
      <c r="BK11" s="235"/>
      <c r="BL11" s="235"/>
      <c r="BM11" s="235"/>
      <c r="BN11" s="235"/>
      <c r="BO11" s="235"/>
      <c r="BP11" s="235"/>
      <c r="BQ11" s="240">
        <v>5</v>
      </c>
      <c r="BR11" s="241"/>
      <c r="BS11" s="753"/>
      <c r="BT11" s="754"/>
      <c r="BU11" s="754"/>
      <c r="BV11" s="754"/>
      <c r="BW11" s="754"/>
      <c r="BX11" s="754"/>
      <c r="BY11" s="754"/>
      <c r="BZ11" s="754"/>
      <c r="CA11" s="754"/>
      <c r="CB11" s="754"/>
      <c r="CC11" s="754"/>
      <c r="CD11" s="754"/>
      <c r="CE11" s="754"/>
      <c r="CF11" s="754"/>
      <c r="CG11" s="755"/>
      <c r="CH11" s="764"/>
      <c r="CI11" s="765"/>
      <c r="CJ11" s="765"/>
      <c r="CK11" s="765"/>
      <c r="CL11" s="766"/>
      <c r="CM11" s="764"/>
      <c r="CN11" s="765"/>
      <c r="CO11" s="765"/>
      <c r="CP11" s="765"/>
      <c r="CQ11" s="766"/>
      <c r="CR11" s="764"/>
      <c r="CS11" s="765"/>
      <c r="CT11" s="765"/>
      <c r="CU11" s="765"/>
      <c r="CV11" s="766"/>
      <c r="CW11" s="764"/>
      <c r="CX11" s="765"/>
      <c r="CY11" s="765"/>
      <c r="CZ11" s="765"/>
      <c r="DA11" s="766"/>
      <c r="DB11" s="764"/>
      <c r="DC11" s="765"/>
      <c r="DD11" s="765"/>
      <c r="DE11" s="765"/>
      <c r="DF11" s="766"/>
      <c r="DG11" s="764"/>
      <c r="DH11" s="765"/>
      <c r="DI11" s="765"/>
      <c r="DJ11" s="765"/>
      <c r="DK11" s="766"/>
      <c r="DL11" s="764"/>
      <c r="DM11" s="765"/>
      <c r="DN11" s="765"/>
      <c r="DO11" s="765"/>
      <c r="DP11" s="766"/>
      <c r="DQ11" s="764"/>
      <c r="DR11" s="765"/>
      <c r="DS11" s="765"/>
      <c r="DT11" s="765"/>
      <c r="DU11" s="766"/>
      <c r="DV11" s="753"/>
      <c r="DW11" s="754"/>
      <c r="DX11" s="754"/>
      <c r="DY11" s="754"/>
      <c r="DZ11" s="767"/>
      <c r="EA11" s="236"/>
    </row>
    <row r="12" spans="1:131" s="237" customFormat="1" ht="26.25" customHeight="1" x14ac:dyDescent="0.15">
      <c r="A12" s="240">
        <v>6</v>
      </c>
      <c r="B12" s="740"/>
      <c r="C12" s="741"/>
      <c r="D12" s="741"/>
      <c r="E12" s="741"/>
      <c r="F12" s="741"/>
      <c r="G12" s="741"/>
      <c r="H12" s="741"/>
      <c r="I12" s="741"/>
      <c r="J12" s="741"/>
      <c r="K12" s="741"/>
      <c r="L12" s="741"/>
      <c r="M12" s="741"/>
      <c r="N12" s="741"/>
      <c r="O12" s="741"/>
      <c r="P12" s="742"/>
      <c r="Q12" s="743"/>
      <c r="R12" s="744"/>
      <c r="S12" s="744"/>
      <c r="T12" s="744"/>
      <c r="U12" s="744"/>
      <c r="V12" s="744"/>
      <c r="W12" s="744"/>
      <c r="X12" s="744"/>
      <c r="Y12" s="744"/>
      <c r="Z12" s="744"/>
      <c r="AA12" s="744"/>
      <c r="AB12" s="744"/>
      <c r="AC12" s="744"/>
      <c r="AD12" s="744"/>
      <c r="AE12" s="745"/>
      <c r="AF12" s="746"/>
      <c r="AG12" s="747"/>
      <c r="AH12" s="747"/>
      <c r="AI12" s="747"/>
      <c r="AJ12" s="748"/>
      <c r="AK12" s="749"/>
      <c r="AL12" s="750"/>
      <c r="AM12" s="750"/>
      <c r="AN12" s="750"/>
      <c r="AO12" s="750"/>
      <c r="AP12" s="750"/>
      <c r="AQ12" s="750"/>
      <c r="AR12" s="750"/>
      <c r="AS12" s="750"/>
      <c r="AT12" s="750"/>
      <c r="AU12" s="751"/>
      <c r="AV12" s="751"/>
      <c r="AW12" s="751"/>
      <c r="AX12" s="751"/>
      <c r="AY12" s="752"/>
      <c r="AZ12" s="234"/>
      <c r="BA12" s="234"/>
      <c r="BB12" s="234"/>
      <c r="BC12" s="234"/>
      <c r="BD12" s="234"/>
      <c r="BE12" s="235"/>
      <c r="BF12" s="235"/>
      <c r="BG12" s="235"/>
      <c r="BH12" s="235"/>
      <c r="BI12" s="235"/>
      <c r="BJ12" s="235"/>
      <c r="BK12" s="235"/>
      <c r="BL12" s="235"/>
      <c r="BM12" s="235"/>
      <c r="BN12" s="235"/>
      <c r="BO12" s="235"/>
      <c r="BP12" s="235"/>
      <c r="BQ12" s="240">
        <v>6</v>
      </c>
      <c r="BR12" s="241"/>
      <c r="BS12" s="753"/>
      <c r="BT12" s="754"/>
      <c r="BU12" s="754"/>
      <c r="BV12" s="754"/>
      <c r="BW12" s="754"/>
      <c r="BX12" s="754"/>
      <c r="BY12" s="754"/>
      <c r="BZ12" s="754"/>
      <c r="CA12" s="754"/>
      <c r="CB12" s="754"/>
      <c r="CC12" s="754"/>
      <c r="CD12" s="754"/>
      <c r="CE12" s="754"/>
      <c r="CF12" s="754"/>
      <c r="CG12" s="755"/>
      <c r="CH12" s="764"/>
      <c r="CI12" s="765"/>
      <c r="CJ12" s="765"/>
      <c r="CK12" s="765"/>
      <c r="CL12" s="766"/>
      <c r="CM12" s="764"/>
      <c r="CN12" s="765"/>
      <c r="CO12" s="765"/>
      <c r="CP12" s="765"/>
      <c r="CQ12" s="766"/>
      <c r="CR12" s="764"/>
      <c r="CS12" s="765"/>
      <c r="CT12" s="765"/>
      <c r="CU12" s="765"/>
      <c r="CV12" s="766"/>
      <c r="CW12" s="764"/>
      <c r="CX12" s="765"/>
      <c r="CY12" s="765"/>
      <c r="CZ12" s="765"/>
      <c r="DA12" s="766"/>
      <c r="DB12" s="764"/>
      <c r="DC12" s="765"/>
      <c r="DD12" s="765"/>
      <c r="DE12" s="765"/>
      <c r="DF12" s="766"/>
      <c r="DG12" s="764"/>
      <c r="DH12" s="765"/>
      <c r="DI12" s="765"/>
      <c r="DJ12" s="765"/>
      <c r="DK12" s="766"/>
      <c r="DL12" s="764"/>
      <c r="DM12" s="765"/>
      <c r="DN12" s="765"/>
      <c r="DO12" s="765"/>
      <c r="DP12" s="766"/>
      <c r="DQ12" s="764"/>
      <c r="DR12" s="765"/>
      <c r="DS12" s="765"/>
      <c r="DT12" s="765"/>
      <c r="DU12" s="766"/>
      <c r="DV12" s="753"/>
      <c r="DW12" s="754"/>
      <c r="DX12" s="754"/>
      <c r="DY12" s="754"/>
      <c r="DZ12" s="767"/>
      <c r="EA12" s="236"/>
    </row>
    <row r="13" spans="1:131" s="237" customFormat="1" ht="26.25" customHeight="1" x14ac:dyDescent="0.15">
      <c r="A13" s="240">
        <v>7</v>
      </c>
      <c r="B13" s="740"/>
      <c r="C13" s="741"/>
      <c r="D13" s="741"/>
      <c r="E13" s="741"/>
      <c r="F13" s="741"/>
      <c r="G13" s="741"/>
      <c r="H13" s="741"/>
      <c r="I13" s="741"/>
      <c r="J13" s="741"/>
      <c r="K13" s="741"/>
      <c r="L13" s="741"/>
      <c r="M13" s="741"/>
      <c r="N13" s="741"/>
      <c r="O13" s="741"/>
      <c r="P13" s="742"/>
      <c r="Q13" s="743"/>
      <c r="R13" s="744"/>
      <c r="S13" s="744"/>
      <c r="T13" s="744"/>
      <c r="U13" s="744"/>
      <c r="V13" s="744"/>
      <c r="W13" s="744"/>
      <c r="X13" s="744"/>
      <c r="Y13" s="744"/>
      <c r="Z13" s="744"/>
      <c r="AA13" s="744"/>
      <c r="AB13" s="744"/>
      <c r="AC13" s="744"/>
      <c r="AD13" s="744"/>
      <c r="AE13" s="745"/>
      <c r="AF13" s="746"/>
      <c r="AG13" s="747"/>
      <c r="AH13" s="747"/>
      <c r="AI13" s="747"/>
      <c r="AJ13" s="748"/>
      <c r="AK13" s="749"/>
      <c r="AL13" s="750"/>
      <c r="AM13" s="750"/>
      <c r="AN13" s="750"/>
      <c r="AO13" s="750"/>
      <c r="AP13" s="750"/>
      <c r="AQ13" s="750"/>
      <c r="AR13" s="750"/>
      <c r="AS13" s="750"/>
      <c r="AT13" s="750"/>
      <c r="AU13" s="751"/>
      <c r="AV13" s="751"/>
      <c r="AW13" s="751"/>
      <c r="AX13" s="751"/>
      <c r="AY13" s="752"/>
      <c r="AZ13" s="234"/>
      <c r="BA13" s="234"/>
      <c r="BB13" s="234"/>
      <c r="BC13" s="234"/>
      <c r="BD13" s="234"/>
      <c r="BE13" s="235"/>
      <c r="BF13" s="235"/>
      <c r="BG13" s="235"/>
      <c r="BH13" s="235"/>
      <c r="BI13" s="235"/>
      <c r="BJ13" s="235"/>
      <c r="BK13" s="235"/>
      <c r="BL13" s="235"/>
      <c r="BM13" s="235"/>
      <c r="BN13" s="235"/>
      <c r="BO13" s="235"/>
      <c r="BP13" s="235"/>
      <c r="BQ13" s="240">
        <v>7</v>
      </c>
      <c r="BR13" s="241"/>
      <c r="BS13" s="753"/>
      <c r="BT13" s="754"/>
      <c r="BU13" s="754"/>
      <c r="BV13" s="754"/>
      <c r="BW13" s="754"/>
      <c r="BX13" s="754"/>
      <c r="BY13" s="754"/>
      <c r="BZ13" s="754"/>
      <c r="CA13" s="754"/>
      <c r="CB13" s="754"/>
      <c r="CC13" s="754"/>
      <c r="CD13" s="754"/>
      <c r="CE13" s="754"/>
      <c r="CF13" s="754"/>
      <c r="CG13" s="755"/>
      <c r="CH13" s="764"/>
      <c r="CI13" s="765"/>
      <c r="CJ13" s="765"/>
      <c r="CK13" s="765"/>
      <c r="CL13" s="766"/>
      <c r="CM13" s="764"/>
      <c r="CN13" s="765"/>
      <c r="CO13" s="765"/>
      <c r="CP13" s="765"/>
      <c r="CQ13" s="766"/>
      <c r="CR13" s="764"/>
      <c r="CS13" s="765"/>
      <c r="CT13" s="765"/>
      <c r="CU13" s="765"/>
      <c r="CV13" s="766"/>
      <c r="CW13" s="764"/>
      <c r="CX13" s="765"/>
      <c r="CY13" s="765"/>
      <c r="CZ13" s="765"/>
      <c r="DA13" s="766"/>
      <c r="DB13" s="764"/>
      <c r="DC13" s="765"/>
      <c r="DD13" s="765"/>
      <c r="DE13" s="765"/>
      <c r="DF13" s="766"/>
      <c r="DG13" s="764"/>
      <c r="DH13" s="765"/>
      <c r="DI13" s="765"/>
      <c r="DJ13" s="765"/>
      <c r="DK13" s="766"/>
      <c r="DL13" s="764"/>
      <c r="DM13" s="765"/>
      <c r="DN13" s="765"/>
      <c r="DO13" s="765"/>
      <c r="DP13" s="766"/>
      <c r="DQ13" s="764"/>
      <c r="DR13" s="765"/>
      <c r="DS13" s="765"/>
      <c r="DT13" s="765"/>
      <c r="DU13" s="766"/>
      <c r="DV13" s="753"/>
      <c r="DW13" s="754"/>
      <c r="DX13" s="754"/>
      <c r="DY13" s="754"/>
      <c r="DZ13" s="767"/>
      <c r="EA13" s="236"/>
    </row>
    <row r="14" spans="1:131" s="237" customFormat="1" ht="26.25" customHeight="1" x14ac:dyDescent="0.15">
      <c r="A14" s="240">
        <v>8</v>
      </c>
      <c r="B14" s="740"/>
      <c r="C14" s="741"/>
      <c r="D14" s="741"/>
      <c r="E14" s="741"/>
      <c r="F14" s="741"/>
      <c r="G14" s="741"/>
      <c r="H14" s="741"/>
      <c r="I14" s="741"/>
      <c r="J14" s="741"/>
      <c r="K14" s="741"/>
      <c r="L14" s="741"/>
      <c r="M14" s="741"/>
      <c r="N14" s="741"/>
      <c r="O14" s="741"/>
      <c r="P14" s="742"/>
      <c r="Q14" s="743"/>
      <c r="R14" s="744"/>
      <c r="S14" s="744"/>
      <c r="T14" s="744"/>
      <c r="U14" s="744"/>
      <c r="V14" s="744"/>
      <c r="W14" s="744"/>
      <c r="X14" s="744"/>
      <c r="Y14" s="744"/>
      <c r="Z14" s="744"/>
      <c r="AA14" s="744"/>
      <c r="AB14" s="744"/>
      <c r="AC14" s="744"/>
      <c r="AD14" s="744"/>
      <c r="AE14" s="745"/>
      <c r="AF14" s="746"/>
      <c r="AG14" s="747"/>
      <c r="AH14" s="747"/>
      <c r="AI14" s="747"/>
      <c r="AJ14" s="748"/>
      <c r="AK14" s="749"/>
      <c r="AL14" s="750"/>
      <c r="AM14" s="750"/>
      <c r="AN14" s="750"/>
      <c r="AO14" s="750"/>
      <c r="AP14" s="750"/>
      <c r="AQ14" s="750"/>
      <c r="AR14" s="750"/>
      <c r="AS14" s="750"/>
      <c r="AT14" s="750"/>
      <c r="AU14" s="751"/>
      <c r="AV14" s="751"/>
      <c r="AW14" s="751"/>
      <c r="AX14" s="751"/>
      <c r="AY14" s="752"/>
      <c r="AZ14" s="234"/>
      <c r="BA14" s="234"/>
      <c r="BB14" s="234"/>
      <c r="BC14" s="234"/>
      <c r="BD14" s="234"/>
      <c r="BE14" s="235"/>
      <c r="BF14" s="235"/>
      <c r="BG14" s="235"/>
      <c r="BH14" s="235"/>
      <c r="BI14" s="235"/>
      <c r="BJ14" s="235"/>
      <c r="BK14" s="235"/>
      <c r="BL14" s="235"/>
      <c r="BM14" s="235"/>
      <c r="BN14" s="235"/>
      <c r="BO14" s="235"/>
      <c r="BP14" s="235"/>
      <c r="BQ14" s="240">
        <v>8</v>
      </c>
      <c r="BR14" s="241"/>
      <c r="BS14" s="753"/>
      <c r="BT14" s="754"/>
      <c r="BU14" s="754"/>
      <c r="BV14" s="754"/>
      <c r="BW14" s="754"/>
      <c r="BX14" s="754"/>
      <c r="BY14" s="754"/>
      <c r="BZ14" s="754"/>
      <c r="CA14" s="754"/>
      <c r="CB14" s="754"/>
      <c r="CC14" s="754"/>
      <c r="CD14" s="754"/>
      <c r="CE14" s="754"/>
      <c r="CF14" s="754"/>
      <c r="CG14" s="755"/>
      <c r="CH14" s="764"/>
      <c r="CI14" s="765"/>
      <c r="CJ14" s="765"/>
      <c r="CK14" s="765"/>
      <c r="CL14" s="766"/>
      <c r="CM14" s="764"/>
      <c r="CN14" s="765"/>
      <c r="CO14" s="765"/>
      <c r="CP14" s="765"/>
      <c r="CQ14" s="766"/>
      <c r="CR14" s="764"/>
      <c r="CS14" s="765"/>
      <c r="CT14" s="765"/>
      <c r="CU14" s="765"/>
      <c r="CV14" s="766"/>
      <c r="CW14" s="764"/>
      <c r="CX14" s="765"/>
      <c r="CY14" s="765"/>
      <c r="CZ14" s="765"/>
      <c r="DA14" s="766"/>
      <c r="DB14" s="764"/>
      <c r="DC14" s="765"/>
      <c r="DD14" s="765"/>
      <c r="DE14" s="765"/>
      <c r="DF14" s="766"/>
      <c r="DG14" s="764"/>
      <c r="DH14" s="765"/>
      <c r="DI14" s="765"/>
      <c r="DJ14" s="765"/>
      <c r="DK14" s="766"/>
      <c r="DL14" s="764"/>
      <c r="DM14" s="765"/>
      <c r="DN14" s="765"/>
      <c r="DO14" s="765"/>
      <c r="DP14" s="766"/>
      <c r="DQ14" s="764"/>
      <c r="DR14" s="765"/>
      <c r="DS14" s="765"/>
      <c r="DT14" s="765"/>
      <c r="DU14" s="766"/>
      <c r="DV14" s="753"/>
      <c r="DW14" s="754"/>
      <c r="DX14" s="754"/>
      <c r="DY14" s="754"/>
      <c r="DZ14" s="767"/>
      <c r="EA14" s="236"/>
    </row>
    <row r="15" spans="1:131" s="237" customFormat="1" ht="26.25" customHeight="1" x14ac:dyDescent="0.15">
      <c r="A15" s="240">
        <v>9</v>
      </c>
      <c r="B15" s="740"/>
      <c r="C15" s="741"/>
      <c r="D15" s="741"/>
      <c r="E15" s="741"/>
      <c r="F15" s="741"/>
      <c r="G15" s="741"/>
      <c r="H15" s="741"/>
      <c r="I15" s="741"/>
      <c r="J15" s="741"/>
      <c r="K15" s="741"/>
      <c r="L15" s="741"/>
      <c r="M15" s="741"/>
      <c r="N15" s="741"/>
      <c r="O15" s="741"/>
      <c r="P15" s="742"/>
      <c r="Q15" s="743"/>
      <c r="R15" s="744"/>
      <c r="S15" s="744"/>
      <c r="T15" s="744"/>
      <c r="U15" s="744"/>
      <c r="V15" s="744"/>
      <c r="W15" s="744"/>
      <c r="X15" s="744"/>
      <c r="Y15" s="744"/>
      <c r="Z15" s="744"/>
      <c r="AA15" s="744"/>
      <c r="AB15" s="744"/>
      <c r="AC15" s="744"/>
      <c r="AD15" s="744"/>
      <c r="AE15" s="745"/>
      <c r="AF15" s="746"/>
      <c r="AG15" s="747"/>
      <c r="AH15" s="747"/>
      <c r="AI15" s="747"/>
      <c r="AJ15" s="748"/>
      <c r="AK15" s="749"/>
      <c r="AL15" s="750"/>
      <c r="AM15" s="750"/>
      <c r="AN15" s="750"/>
      <c r="AO15" s="750"/>
      <c r="AP15" s="750"/>
      <c r="AQ15" s="750"/>
      <c r="AR15" s="750"/>
      <c r="AS15" s="750"/>
      <c r="AT15" s="750"/>
      <c r="AU15" s="751"/>
      <c r="AV15" s="751"/>
      <c r="AW15" s="751"/>
      <c r="AX15" s="751"/>
      <c r="AY15" s="752"/>
      <c r="AZ15" s="234"/>
      <c r="BA15" s="234"/>
      <c r="BB15" s="234"/>
      <c r="BC15" s="234"/>
      <c r="BD15" s="234"/>
      <c r="BE15" s="235"/>
      <c r="BF15" s="235"/>
      <c r="BG15" s="235"/>
      <c r="BH15" s="235"/>
      <c r="BI15" s="235"/>
      <c r="BJ15" s="235"/>
      <c r="BK15" s="235"/>
      <c r="BL15" s="235"/>
      <c r="BM15" s="235"/>
      <c r="BN15" s="235"/>
      <c r="BO15" s="235"/>
      <c r="BP15" s="235"/>
      <c r="BQ15" s="240">
        <v>9</v>
      </c>
      <c r="BR15" s="241"/>
      <c r="BS15" s="753"/>
      <c r="BT15" s="754"/>
      <c r="BU15" s="754"/>
      <c r="BV15" s="754"/>
      <c r="BW15" s="754"/>
      <c r="BX15" s="754"/>
      <c r="BY15" s="754"/>
      <c r="BZ15" s="754"/>
      <c r="CA15" s="754"/>
      <c r="CB15" s="754"/>
      <c r="CC15" s="754"/>
      <c r="CD15" s="754"/>
      <c r="CE15" s="754"/>
      <c r="CF15" s="754"/>
      <c r="CG15" s="755"/>
      <c r="CH15" s="764"/>
      <c r="CI15" s="765"/>
      <c r="CJ15" s="765"/>
      <c r="CK15" s="765"/>
      <c r="CL15" s="766"/>
      <c r="CM15" s="764"/>
      <c r="CN15" s="765"/>
      <c r="CO15" s="765"/>
      <c r="CP15" s="765"/>
      <c r="CQ15" s="766"/>
      <c r="CR15" s="764"/>
      <c r="CS15" s="765"/>
      <c r="CT15" s="765"/>
      <c r="CU15" s="765"/>
      <c r="CV15" s="766"/>
      <c r="CW15" s="764"/>
      <c r="CX15" s="765"/>
      <c r="CY15" s="765"/>
      <c r="CZ15" s="765"/>
      <c r="DA15" s="766"/>
      <c r="DB15" s="764"/>
      <c r="DC15" s="765"/>
      <c r="DD15" s="765"/>
      <c r="DE15" s="765"/>
      <c r="DF15" s="766"/>
      <c r="DG15" s="764"/>
      <c r="DH15" s="765"/>
      <c r="DI15" s="765"/>
      <c r="DJ15" s="765"/>
      <c r="DK15" s="766"/>
      <c r="DL15" s="764"/>
      <c r="DM15" s="765"/>
      <c r="DN15" s="765"/>
      <c r="DO15" s="765"/>
      <c r="DP15" s="766"/>
      <c r="DQ15" s="764"/>
      <c r="DR15" s="765"/>
      <c r="DS15" s="765"/>
      <c r="DT15" s="765"/>
      <c r="DU15" s="766"/>
      <c r="DV15" s="753"/>
      <c r="DW15" s="754"/>
      <c r="DX15" s="754"/>
      <c r="DY15" s="754"/>
      <c r="DZ15" s="767"/>
      <c r="EA15" s="236"/>
    </row>
    <row r="16" spans="1:131" s="237" customFormat="1" ht="26.25" customHeight="1" x14ac:dyDescent="0.15">
      <c r="A16" s="240">
        <v>10</v>
      </c>
      <c r="B16" s="740"/>
      <c r="C16" s="741"/>
      <c r="D16" s="741"/>
      <c r="E16" s="741"/>
      <c r="F16" s="741"/>
      <c r="G16" s="741"/>
      <c r="H16" s="741"/>
      <c r="I16" s="741"/>
      <c r="J16" s="741"/>
      <c r="K16" s="741"/>
      <c r="L16" s="741"/>
      <c r="M16" s="741"/>
      <c r="N16" s="741"/>
      <c r="O16" s="741"/>
      <c r="P16" s="742"/>
      <c r="Q16" s="743"/>
      <c r="R16" s="744"/>
      <c r="S16" s="744"/>
      <c r="T16" s="744"/>
      <c r="U16" s="744"/>
      <c r="V16" s="744"/>
      <c r="W16" s="744"/>
      <c r="X16" s="744"/>
      <c r="Y16" s="744"/>
      <c r="Z16" s="744"/>
      <c r="AA16" s="744"/>
      <c r="AB16" s="744"/>
      <c r="AC16" s="744"/>
      <c r="AD16" s="744"/>
      <c r="AE16" s="745"/>
      <c r="AF16" s="746"/>
      <c r="AG16" s="747"/>
      <c r="AH16" s="747"/>
      <c r="AI16" s="747"/>
      <c r="AJ16" s="748"/>
      <c r="AK16" s="749"/>
      <c r="AL16" s="750"/>
      <c r="AM16" s="750"/>
      <c r="AN16" s="750"/>
      <c r="AO16" s="750"/>
      <c r="AP16" s="750"/>
      <c r="AQ16" s="750"/>
      <c r="AR16" s="750"/>
      <c r="AS16" s="750"/>
      <c r="AT16" s="750"/>
      <c r="AU16" s="751"/>
      <c r="AV16" s="751"/>
      <c r="AW16" s="751"/>
      <c r="AX16" s="751"/>
      <c r="AY16" s="752"/>
      <c r="AZ16" s="234"/>
      <c r="BA16" s="234"/>
      <c r="BB16" s="234"/>
      <c r="BC16" s="234"/>
      <c r="BD16" s="234"/>
      <c r="BE16" s="235"/>
      <c r="BF16" s="235"/>
      <c r="BG16" s="235"/>
      <c r="BH16" s="235"/>
      <c r="BI16" s="235"/>
      <c r="BJ16" s="235"/>
      <c r="BK16" s="235"/>
      <c r="BL16" s="235"/>
      <c r="BM16" s="235"/>
      <c r="BN16" s="235"/>
      <c r="BO16" s="235"/>
      <c r="BP16" s="235"/>
      <c r="BQ16" s="240">
        <v>10</v>
      </c>
      <c r="BR16" s="241"/>
      <c r="BS16" s="753"/>
      <c r="BT16" s="754"/>
      <c r="BU16" s="754"/>
      <c r="BV16" s="754"/>
      <c r="BW16" s="754"/>
      <c r="BX16" s="754"/>
      <c r="BY16" s="754"/>
      <c r="BZ16" s="754"/>
      <c r="CA16" s="754"/>
      <c r="CB16" s="754"/>
      <c r="CC16" s="754"/>
      <c r="CD16" s="754"/>
      <c r="CE16" s="754"/>
      <c r="CF16" s="754"/>
      <c r="CG16" s="755"/>
      <c r="CH16" s="764"/>
      <c r="CI16" s="765"/>
      <c r="CJ16" s="765"/>
      <c r="CK16" s="765"/>
      <c r="CL16" s="766"/>
      <c r="CM16" s="764"/>
      <c r="CN16" s="765"/>
      <c r="CO16" s="765"/>
      <c r="CP16" s="765"/>
      <c r="CQ16" s="766"/>
      <c r="CR16" s="764"/>
      <c r="CS16" s="765"/>
      <c r="CT16" s="765"/>
      <c r="CU16" s="765"/>
      <c r="CV16" s="766"/>
      <c r="CW16" s="764"/>
      <c r="CX16" s="765"/>
      <c r="CY16" s="765"/>
      <c r="CZ16" s="765"/>
      <c r="DA16" s="766"/>
      <c r="DB16" s="764"/>
      <c r="DC16" s="765"/>
      <c r="DD16" s="765"/>
      <c r="DE16" s="765"/>
      <c r="DF16" s="766"/>
      <c r="DG16" s="764"/>
      <c r="DH16" s="765"/>
      <c r="DI16" s="765"/>
      <c r="DJ16" s="765"/>
      <c r="DK16" s="766"/>
      <c r="DL16" s="764"/>
      <c r="DM16" s="765"/>
      <c r="DN16" s="765"/>
      <c r="DO16" s="765"/>
      <c r="DP16" s="766"/>
      <c r="DQ16" s="764"/>
      <c r="DR16" s="765"/>
      <c r="DS16" s="765"/>
      <c r="DT16" s="765"/>
      <c r="DU16" s="766"/>
      <c r="DV16" s="753"/>
      <c r="DW16" s="754"/>
      <c r="DX16" s="754"/>
      <c r="DY16" s="754"/>
      <c r="DZ16" s="767"/>
      <c r="EA16" s="236"/>
    </row>
    <row r="17" spans="1:131" s="237" customFormat="1" ht="26.25" customHeight="1" x14ac:dyDescent="0.15">
      <c r="A17" s="240">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49"/>
      <c r="AL17" s="750"/>
      <c r="AM17" s="750"/>
      <c r="AN17" s="750"/>
      <c r="AO17" s="750"/>
      <c r="AP17" s="750"/>
      <c r="AQ17" s="750"/>
      <c r="AR17" s="750"/>
      <c r="AS17" s="750"/>
      <c r="AT17" s="750"/>
      <c r="AU17" s="751"/>
      <c r="AV17" s="751"/>
      <c r="AW17" s="751"/>
      <c r="AX17" s="751"/>
      <c r="AY17" s="752"/>
      <c r="AZ17" s="234"/>
      <c r="BA17" s="234"/>
      <c r="BB17" s="234"/>
      <c r="BC17" s="234"/>
      <c r="BD17" s="234"/>
      <c r="BE17" s="235"/>
      <c r="BF17" s="235"/>
      <c r="BG17" s="235"/>
      <c r="BH17" s="235"/>
      <c r="BI17" s="235"/>
      <c r="BJ17" s="235"/>
      <c r="BK17" s="235"/>
      <c r="BL17" s="235"/>
      <c r="BM17" s="235"/>
      <c r="BN17" s="235"/>
      <c r="BO17" s="235"/>
      <c r="BP17" s="235"/>
      <c r="BQ17" s="240">
        <v>11</v>
      </c>
      <c r="BR17" s="241"/>
      <c r="BS17" s="753"/>
      <c r="BT17" s="754"/>
      <c r="BU17" s="754"/>
      <c r="BV17" s="754"/>
      <c r="BW17" s="754"/>
      <c r="BX17" s="754"/>
      <c r="BY17" s="754"/>
      <c r="BZ17" s="754"/>
      <c r="CA17" s="754"/>
      <c r="CB17" s="754"/>
      <c r="CC17" s="754"/>
      <c r="CD17" s="754"/>
      <c r="CE17" s="754"/>
      <c r="CF17" s="754"/>
      <c r="CG17" s="755"/>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53"/>
      <c r="DW17" s="754"/>
      <c r="DX17" s="754"/>
      <c r="DY17" s="754"/>
      <c r="DZ17" s="767"/>
      <c r="EA17" s="236"/>
    </row>
    <row r="18" spans="1:131" s="237" customFormat="1" ht="26.25" customHeight="1" x14ac:dyDescent="0.15">
      <c r="A18" s="240">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49"/>
      <c r="AL18" s="750"/>
      <c r="AM18" s="750"/>
      <c r="AN18" s="750"/>
      <c r="AO18" s="750"/>
      <c r="AP18" s="750"/>
      <c r="AQ18" s="750"/>
      <c r="AR18" s="750"/>
      <c r="AS18" s="750"/>
      <c r="AT18" s="750"/>
      <c r="AU18" s="751"/>
      <c r="AV18" s="751"/>
      <c r="AW18" s="751"/>
      <c r="AX18" s="751"/>
      <c r="AY18" s="752"/>
      <c r="AZ18" s="234"/>
      <c r="BA18" s="234"/>
      <c r="BB18" s="234"/>
      <c r="BC18" s="234"/>
      <c r="BD18" s="234"/>
      <c r="BE18" s="235"/>
      <c r="BF18" s="235"/>
      <c r="BG18" s="235"/>
      <c r="BH18" s="235"/>
      <c r="BI18" s="235"/>
      <c r="BJ18" s="235"/>
      <c r="BK18" s="235"/>
      <c r="BL18" s="235"/>
      <c r="BM18" s="235"/>
      <c r="BN18" s="235"/>
      <c r="BO18" s="235"/>
      <c r="BP18" s="235"/>
      <c r="BQ18" s="240">
        <v>12</v>
      </c>
      <c r="BR18" s="241"/>
      <c r="BS18" s="753"/>
      <c r="BT18" s="754"/>
      <c r="BU18" s="754"/>
      <c r="BV18" s="754"/>
      <c r="BW18" s="754"/>
      <c r="BX18" s="754"/>
      <c r="BY18" s="754"/>
      <c r="BZ18" s="754"/>
      <c r="CA18" s="754"/>
      <c r="CB18" s="754"/>
      <c r="CC18" s="754"/>
      <c r="CD18" s="754"/>
      <c r="CE18" s="754"/>
      <c r="CF18" s="754"/>
      <c r="CG18" s="755"/>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53"/>
      <c r="DW18" s="754"/>
      <c r="DX18" s="754"/>
      <c r="DY18" s="754"/>
      <c r="DZ18" s="767"/>
      <c r="EA18" s="236"/>
    </row>
    <row r="19" spans="1:131" s="237" customFormat="1" ht="26.25" customHeight="1" x14ac:dyDescent="0.15">
      <c r="A19" s="240">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49"/>
      <c r="AL19" s="750"/>
      <c r="AM19" s="750"/>
      <c r="AN19" s="750"/>
      <c r="AO19" s="750"/>
      <c r="AP19" s="750"/>
      <c r="AQ19" s="750"/>
      <c r="AR19" s="750"/>
      <c r="AS19" s="750"/>
      <c r="AT19" s="750"/>
      <c r="AU19" s="751"/>
      <c r="AV19" s="751"/>
      <c r="AW19" s="751"/>
      <c r="AX19" s="751"/>
      <c r="AY19" s="752"/>
      <c r="AZ19" s="234"/>
      <c r="BA19" s="234"/>
      <c r="BB19" s="234"/>
      <c r="BC19" s="234"/>
      <c r="BD19" s="234"/>
      <c r="BE19" s="235"/>
      <c r="BF19" s="235"/>
      <c r="BG19" s="235"/>
      <c r="BH19" s="235"/>
      <c r="BI19" s="235"/>
      <c r="BJ19" s="235"/>
      <c r="BK19" s="235"/>
      <c r="BL19" s="235"/>
      <c r="BM19" s="235"/>
      <c r="BN19" s="235"/>
      <c r="BO19" s="235"/>
      <c r="BP19" s="235"/>
      <c r="BQ19" s="240">
        <v>13</v>
      </c>
      <c r="BR19" s="241"/>
      <c r="BS19" s="753"/>
      <c r="BT19" s="754"/>
      <c r="BU19" s="754"/>
      <c r="BV19" s="754"/>
      <c r="BW19" s="754"/>
      <c r="BX19" s="754"/>
      <c r="BY19" s="754"/>
      <c r="BZ19" s="754"/>
      <c r="CA19" s="754"/>
      <c r="CB19" s="754"/>
      <c r="CC19" s="754"/>
      <c r="CD19" s="754"/>
      <c r="CE19" s="754"/>
      <c r="CF19" s="754"/>
      <c r="CG19" s="755"/>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53"/>
      <c r="DW19" s="754"/>
      <c r="DX19" s="754"/>
      <c r="DY19" s="754"/>
      <c r="DZ19" s="767"/>
      <c r="EA19" s="236"/>
    </row>
    <row r="20" spans="1:131" s="237" customFormat="1" ht="26.25" customHeight="1" x14ac:dyDescent="0.15">
      <c r="A20" s="240">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49"/>
      <c r="AL20" s="750"/>
      <c r="AM20" s="750"/>
      <c r="AN20" s="750"/>
      <c r="AO20" s="750"/>
      <c r="AP20" s="750"/>
      <c r="AQ20" s="750"/>
      <c r="AR20" s="750"/>
      <c r="AS20" s="750"/>
      <c r="AT20" s="750"/>
      <c r="AU20" s="751"/>
      <c r="AV20" s="751"/>
      <c r="AW20" s="751"/>
      <c r="AX20" s="751"/>
      <c r="AY20" s="752"/>
      <c r="AZ20" s="234"/>
      <c r="BA20" s="234"/>
      <c r="BB20" s="234"/>
      <c r="BC20" s="234"/>
      <c r="BD20" s="234"/>
      <c r="BE20" s="235"/>
      <c r="BF20" s="235"/>
      <c r="BG20" s="235"/>
      <c r="BH20" s="235"/>
      <c r="BI20" s="235"/>
      <c r="BJ20" s="235"/>
      <c r="BK20" s="235"/>
      <c r="BL20" s="235"/>
      <c r="BM20" s="235"/>
      <c r="BN20" s="235"/>
      <c r="BO20" s="235"/>
      <c r="BP20" s="235"/>
      <c r="BQ20" s="240">
        <v>14</v>
      </c>
      <c r="BR20" s="241"/>
      <c r="BS20" s="753"/>
      <c r="BT20" s="754"/>
      <c r="BU20" s="754"/>
      <c r="BV20" s="754"/>
      <c r="BW20" s="754"/>
      <c r="BX20" s="754"/>
      <c r="BY20" s="754"/>
      <c r="BZ20" s="754"/>
      <c r="CA20" s="754"/>
      <c r="CB20" s="754"/>
      <c r="CC20" s="754"/>
      <c r="CD20" s="754"/>
      <c r="CE20" s="754"/>
      <c r="CF20" s="754"/>
      <c r="CG20" s="755"/>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53"/>
      <c r="DW20" s="754"/>
      <c r="DX20" s="754"/>
      <c r="DY20" s="754"/>
      <c r="DZ20" s="767"/>
      <c r="EA20" s="236"/>
    </row>
    <row r="21" spans="1:131" s="237" customFormat="1" ht="26.25" customHeight="1" thickBot="1" x14ac:dyDescent="0.2">
      <c r="A21" s="240">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49"/>
      <c r="AL21" s="750"/>
      <c r="AM21" s="750"/>
      <c r="AN21" s="750"/>
      <c r="AO21" s="750"/>
      <c r="AP21" s="750"/>
      <c r="AQ21" s="750"/>
      <c r="AR21" s="750"/>
      <c r="AS21" s="750"/>
      <c r="AT21" s="750"/>
      <c r="AU21" s="751"/>
      <c r="AV21" s="751"/>
      <c r="AW21" s="751"/>
      <c r="AX21" s="751"/>
      <c r="AY21" s="752"/>
      <c r="AZ21" s="234"/>
      <c r="BA21" s="234"/>
      <c r="BB21" s="234"/>
      <c r="BC21" s="234"/>
      <c r="BD21" s="234"/>
      <c r="BE21" s="235"/>
      <c r="BF21" s="235"/>
      <c r="BG21" s="235"/>
      <c r="BH21" s="235"/>
      <c r="BI21" s="235"/>
      <c r="BJ21" s="235"/>
      <c r="BK21" s="235"/>
      <c r="BL21" s="235"/>
      <c r="BM21" s="235"/>
      <c r="BN21" s="235"/>
      <c r="BO21" s="235"/>
      <c r="BP21" s="235"/>
      <c r="BQ21" s="240">
        <v>15</v>
      </c>
      <c r="BR21" s="241"/>
      <c r="BS21" s="753"/>
      <c r="BT21" s="754"/>
      <c r="BU21" s="754"/>
      <c r="BV21" s="754"/>
      <c r="BW21" s="754"/>
      <c r="BX21" s="754"/>
      <c r="BY21" s="754"/>
      <c r="BZ21" s="754"/>
      <c r="CA21" s="754"/>
      <c r="CB21" s="754"/>
      <c r="CC21" s="754"/>
      <c r="CD21" s="754"/>
      <c r="CE21" s="754"/>
      <c r="CF21" s="754"/>
      <c r="CG21" s="755"/>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53"/>
      <c r="DW21" s="754"/>
      <c r="DX21" s="754"/>
      <c r="DY21" s="754"/>
      <c r="DZ21" s="767"/>
      <c r="EA21" s="236"/>
    </row>
    <row r="22" spans="1:131" s="237" customFormat="1" ht="26.25" customHeight="1" x14ac:dyDescent="0.15">
      <c r="A22" s="240">
        <v>16</v>
      </c>
      <c r="B22" s="740"/>
      <c r="C22" s="741"/>
      <c r="D22" s="741"/>
      <c r="E22" s="741"/>
      <c r="F22" s="741"/>
      <c r="G22" s="741"/>
      <c r="H22" s="741"/>
      <c r="I22" s="741"/>
      <c r="J22" s="741"/>
      <c r="K22" s="741"/>
      <c r="L22" s="741"/>
      <c r="M22" s="741"/>
      <c r="N22" s="741"/>
      <c r="O22" s="741"/>
      <c r="P22" s="742"/>
      <c r="Q22" s="768"/>
      <c r="R22" s="769"/>
      <c r="S22" s="769"/>
      <c r="T22" s="769"/>
      <c r="U22" s="769"/>
      <c r="V22" s="769"/>
      <c r="W22" s="769"/>
      <c r="X22" s="769"/>
      <c r="Y22" s="769"/>
      <c r="Z22" s="769"/>
      <c r="AA22" s="769"/>
      <c r="AB22" s="769"/>
      <c r="AC22" s="769"/>
      <c r="AD22" s="769"/>
      <c r="AE22" s="770"/>
      <c r="AF22" s="746"/>
      <c r="AG22" s="747"/>
      <c r="AH22" s="747"/>
      <c r="AI22" s="747"/>
      <c r="AJ22" s="748"/>
      <c r="AK22" s="783"/>
      <c r="AL22" s="784"/>
      <c r="AM22" s="784"/>
      <c r="AN22" s="784"/>
      <c r="AO22" s="784"/>
      <c r="AP22" s="784"/>
      <c r="AQ22" s="784"/>
      <c r="AR22" s="784"/>
      <c r="AS22" s="784"/>
      <c r="AT22" s="784"/>
      <c r="AU22" s="785"/>
      <c r="AV22" s="785"/>
      <c r="AW22" s="785"/>
      <c r="AX22" s="785"/>
      <c r="AY22" s="786"/>
      <c r="AZ22" s="787" t="s">
        <v>387</v>
      </c>
      <c r="BA22" s="787"/>
      <c r="BB22" s="787"/>
      <c r="BC22" s="787"/>
      <c r="BD22" s="788"/>
      <c r="BE22" s="235"/>
      <c r="BF22" s="235"/>
      <c r="BG22" s="235"/>
      <c r="BH22" s="235"/>
      <c r="BI22" s="235"/>
      <c r="BJ22" s="235"/>
      <c r="BK22" s="235"/>
      <c r="BL22" s="235"/>
      <c r="BM22" s="235"/>
      <c r="BN22" s="235"/>
      <c r="BO22" s="235"/>
      <c r="BP22" s="235"/>
      <c r="BQ22" s="240">
        <v>16</v>
      </c>
      <c r="BR22" s="241"/>
      <c r="BS22" s="753"/>
      <c r="BT22" s="754"/>
      <c r="BU22" s="754"/>
      <c r="BV22" s="754"/>
      <c r="BW22" s="754"/>
      <c r="BX22" s="754"/>
      <c r="BY22" s="754"/>
      <c r="BZ22" s="754"/>
      <c r="CA22" s="754"/>
      <c r="CB22" s="754"/>
      <c r="CC22" s="754"/>
      <c r="CD22" s="754"/>
      <c r="CE22" s="754"/>
      <c r="CF22" s="754"/>
      <c r="CG22" s="755"/>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53"/>
      <c r="DW22" s="754"/>
      <c r="DX22" s="754"/>
      <c r="DY22" s="754"/>
      <c r="DZ22" s="767"/>
      <c r="EA22" s="236"/>
    </row>
    <row r="23" spans="1:131" s="237" customFormat="1" ht="26.25" customHeight="1" thickBot="1" x14ac:dyDescent="0.2">
      <c r="A23" s="242" t="s">
        <v>388</v>
      </c>
      <c r="B23" s="771" t="s">
        <v>389</v>
      </c>
      <c r="C23" s="772"/>
      <c r="D23" s="772"/>
      <c r="E23" s="772"/>
      <c r="F23" s="772"/>
      <c r="G23" s="772"/>
      <c r="H23" s="772"/>
      <c r="I23" s="772"/>
      <c r="J23" s="772"/>
      <c r="K23" s="772"/>
      <c r="L23" s="772"/>
      <c r="M23" s="772"/>
      <c r="N23" s="772"/>
      <c r="O23" s="772"/>
      <c r="P23" s="773"/>
      <c r="Q23" s="774">
        <v>6246</v>
      </c>
      <c r="R23" s="775"/>
      <c r="S23" s="775"/>
      <c r="T23" s="775"/>
      <c r="U23" s="775"/>
      <c r="V23" s="775">
        <v>6075</v>
      </c>
      <c r="W23" s="775"/>
      <c r="X23" s="775"/>
      <c r="Y23" s="775"/>
      <c r="Z23" s="775"/>
      <c r="AA23" s="775">
        <v>170</v>
      </c>
      <c r="AB23" s="775"/>
      <c r="AC23" s="775"/>
      <c r="AD23" s="775"/>
      <c r="AE23" s="776"/>
      <c r="AF23" s="777">
        <v>53</v>
      </c>
      <c r="AG23" s="775"/>
      <c r="AH23" s="775"/>
      <c r="AI23" s="775"/>
      <c r="AJ23" s="778"/>
      <c r="AK23" s="779"/>
      <c r="AL23" s="780"/>
      <c r="AM23" s="780"/>
      <c r="AN23" s="780"/>
      <c r="AO23" s="780"/>
      <c r="AP23" s="775">
        <v>5369</v>
      </c>
      <c r="AQ23" s="775"/>
      <c r="AR23" s="775"/>
      <c r="AS23" s="775"/>
      <c r="AT23" s="775"/>
      <c r="AU23" s="781"/>
      <c r="AV23" s="781"/>
      <c r="AW23" s="781"/>
      <c r="AX23" s="781"/>
      <c r="AY23" s="782"/>
      <c r="AZ23" s="790" t="s">
        <v>390</v>
      </c>
      <c r="BA23" s="791"/>
      <c r="BB23" s="791"/>
      <c r="BC23" s="791"/>
      <c r="BD23" s="792"/>
      <c r="BE23" s="235"/>
      <c r="BF23" s="235"/>
      <c r="BG23" s="235"/>
      <c r="BH23" s="235"/>
      <c r="BI23" s="235"/>
      <c r="BJ23" s="235"/>
      <c r="BK23" s="235"/>
      <c r="BL23" s="235"/>
      <c r="BM23" s="235"/>
      <c r="BN23" s="235"/>
      <c r="BO23" s="235"/>
      <c r="BP23" s="235"/>
      <c r="BQ23" s="240">
        <v>17</v>
      </c>
      <c r="BR23" s="241"/>
      <c r="BS23" s="753"/>
      <c r="BT23" s="754"/>
      <c r="BU23" s="754"/>
      <c r="BV23" s="754"/>
      <c r="BW23" s="754"/>
      <c r="BX23" s="754"/>
      <c r="BY23" s="754"/>
      <c r="BZ23" s="754"/>
      <c r="CA23" s="754"/>
      <c r="CB23" s="754"/>
      <c r="CC23" s="754"/>
      <c r="CD23" s="754"/>
      <c r="CE23" s="754"/>
      <c r="CF23" s="754"/>
      <c r="CG23" s="755"/>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53"/>
      <c r="DW23" s="754"/>
      <c r="DX23" s="754"/>
      <c r="DY23" s="754"/>
      <c r="DZ23" s="767"/>
      <c r="EA23" s="236"/>
    </row>
    <row r="24" spans="1:131" s="237" customFormat="1" ht="26.25" customHeight="1" x14ac:dyDescent="0.15">
      <c r="A24" s="789" t="s">
        <v>391</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234"/>
      <c r="BA24" s="234"/>
      <c r="BB24" s="234"/>
      <c r="BC24" s="234"/>
      <c r="BD24" s="234"/>
      <c r="BE24" s="235"/>
      <c r="BF24" s="235"/>
      <c r="BG24" s="235"/>
      <c r="BH24" s="235"/>
      <c r="BI24" s="235"/>
      <c r="BJ24" s="235"/>
      <c r="BK24" s="235"/>
      <c r="BL24" s="235"/>
      <c r="BM24" s="235"/>
      <c r="BN24" s="235"/>
      <c r="BO24" s="235"/>
      <c r="BP24" s="235"/>
      <c r="BQ24" s="240">
        <v>18</v>
      </c>
      <c r="BR24" s="241"/>
      <c r="BS24" s="753"/>
      <c r="BT24" s="754"/>
      <c r="BU24" s="754"/>
      <c r="BV24" s="754"/>
      <c r="BW24" s="754"/>
      <c r="BX24" s="754"/>
      <c r="BY24" s="754"/>
      <c r="BZ24" s="754"/>
      <c r="CA24" s="754"/>
      <c r="CB24" s="754"/>
      <c r="CC24" s="754"/>
      <c r="CD24" s="754"/>
      <c r="CE24" s="754"/>
      <c r="CF24" s="754"/>
      <c r="CG24" s="755"/>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53"/>
      <c r="DW24" s="754"/>
      <c r="DX24" s="754"/>
      <c r="DY24" s="754"/>
      <c r="DZ24" s="767"/>
      <c r="EA24" s="236"/>
    </row>
    <row r="25" spans="1:131" ht="26.25" customHeight="1" thickBot="1" x14ac:dyDescent="0.2">
      <c r="A25" s="734" t="s">
        <v>392</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34"/>
      <c r="BK25" s="234"/>
      <c r="BL25" s="234"/>
      <c r="BM25" s="234"/>
      <c r="BN25" s="234"/>
      <c r="BO25" s="243"/>
      <c r="BP25" s="243"/>
      <c r="BQ25" s="240">
        <v>19</v>
      </c>
      <c r="BR25" s="241"/>
      <c r="BS25" s="753"/>
      <c r="BT25" s="754"/>
      <c r="BU25" s="754"/>
      <c r="BV25" s="754"/>
      <c r="BW25" s="754"/>
      <c r="BX25" s="754"/>
      <c r="BY25" s="754"/>
      <c r="BZ25" s="754"/>
      <c r="CA25" s="754"/>
      <c r="CB25" s="754"/>
      <c r="CC25" s="754"/>
      <c r="CD25" s="754"/>
      <c r="CE25" s="754"/>
      <c r="CF25" s="754"/>
      <c r="CG25" s="755"/>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53"/>
      <c r="DW25" s="754"/>
      <c r="DX25" s="754"/>
      <c r="DY25" s="754"/>
      <c r="DZ25" s="767"/>
      <c r="EA25" s="231"/>
    </row>
    <row r="26" spans="1:131" ht="26.25" customHeight="1" x14ac:dyDescent="0.15">
      <c r="A26" s="725" t="s">
        <v>369</v>
      </c>
      <c r="B26" s="726"/>
      <c r="C26" s="726"/>
      <c r="D26" s="726"/>
      <c r="E26" s="726"/>
      <c r="F26" s="726"/>
      <c r="G26" s="726"/>
      <c r="H26" s="726"/>
      <c r="I26" s="726"/>
      <c r="J26" s="726"/>
      <c r="K26" s="726"/>
      <c r="L26" s="726"/>
      <c r="M26" s="726"/>
      <c r="N26" s="726"/>
      <c r="O26" s="726"/>
      <c r="P26" s="727"/>
      <c r="Q26" s="702" t="s">
        <v>393</v>
      </c>
      <c r="R26" s="703"/>
      <c r="S26" s="703"/>
      <c r="T26" s="703"/>
      <c r="U26" s="704"/>
      <c r="V26" s="702" t="s">
        <v>394</v>
      </c>
      <c r="W26" s="703"/>
      <c r="X26" s="703"/>
      <c r="Y26" s="703"/>
      <c r="Z26" s="704"/>
      <c r="AA26" s="702" t="s">
        <v>395</v>
      </c>
      <c r="AB26" s="703"/>
      <c r="AC26" s="703"/>
      <c r="AD26" s="703"/>
      <c r="AE26" s="703"/>
      <c r="AF26" s="793" t="s">
        <v>396</v>
      </c>
      <c r="AG26" s="794"/>
      <c r="AH26" s="794"/>
      <c r="AI26" s="794"/>
      <c r="AJ26" s="795"/>
      <c r="AK26" s="703" t="s">
        <v>397</v>
      </c>
      <c r="AL26" s="703"/>
      <c r="AM26" s="703"/>
      <c r="AN26" s="703"/>
      <c r="AO26" s="704"/>
      <c r="AP26" s="702" t="s">
        <v>398</v>
      </c>
      <c r="AQ26" s="703"/>
      <c r="AR26" s="703"/>
      <c r="AS26" s="703"/>
      <c r="AT26" s="704"/>
      <c r="AU26" s="702" t="s">
        <v>399</v>
      </c>
      <c r="AV26" s="703"/>
      <c r="AW26" s="703"/>
      <c r="AX26" s="703"/>
      <c r="AY26" s="704"/>
      <c r="AZ26" s="702" t="s">
        <v>400</v>
      </c>
      <c r="BA26" s="703"/>
      <c r="BB26" s="703"/>
      <c r="BC26" s="703"/>
      <c r="BD26" s="704"/>
      <c r="BE26" s="702" t="s">
        <v>376</v>
      </c>
      <c r="BF26" s="703"/>
      <c r="BG26" s="703"/>
      <c r="BH26" s="703"/>
      <c r="BI26" s="714"/>
      <c r="BJ26" s="234"/>
      <c r="BK26" s="234"/>
      <c r="BL26" s="234"/>
      <c r="BM26" s="234"/>
      <c r="BN26" s="234"/>
      <c r="BO26" s="243"/>
      <c r="BP26" s="243"/>
      <c r="BQ26" s="240">
        <v>20</v>
      </c>
      <c r="BR26" s="241"/>
      <c r="BS26" s="753"/>
      <c r="BT26" s="754"/>
      <c r="BU26" s="754"/>
      <c r="BV26" s="754"/>
      <c r="BW26" s="754"/>
      <c r="BX26" s="754"/>
      <c r="BY26" s="754"/>
      <c r="BZ26" s="754"/>
      <c r="CA26" s="754"/>
      <c r="CB26" s="754"/>
      <c r="CC26" s="754"/>
      <c r="CD26" s="754"/>
      <c r="CE26" s="754"/>
      <c r="CF26" s="754"/>
      <c r="CG26" s="755"/>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53"/>
      <c r="DW26" s="754"/>
      <c r="DX26" s="754"/>
      <c r="DY26" s="754"/>
      <c r="DZ26" s="767"/>
      <c r="EA26" s="231"/>
    </row>
    <row r="27" spans="1:131" ht="26.25" customHeight="1" thickBot="1" x14ac:dyDescent="0.2">
      <c r="A27" s="728"/>
      <c r="B27" s="729"/>
      <c r="C27" s="729"/>
      <c r="D27" s="729"/>
      <c r="E27" s="729"/>
      <c r="F27" s="729"/>
      <c r="G27" s="729"/>
      <c r="H27" s="729"/>
      <c r="I27" s="729"/>
      <c r="J27" s="729"/>
      <c r="K27" s="729"/>
      <c r="L27" s="729"/>
      <c r="M27" s="729"/>
      <c r="N27" s="729"/>
      <c r="O27" s="729"/>
      <c r="P27" s="730"/>
      <c r="Q27" s="705"/>
      <c r="R27" s="706"/>
      <c r="S27" s="706"/>
      <c r="T27" s="706"/>
      <c r="U27" s="707"/>
      <c r="V27" s="705"/>
      <c r="W27" s="706"/>
      <c r="X27" s="706"/>
      <c r="Y27" s="706"/>
      <c r="Z27" s="707"/>
      <c r="AA27" s="705"/>
      <c r="AB27" s="706"/>
      <c r="AC27" s="706"/>
      <c r="AD27" s="706"/>
      <c r="AE27" s="706"/>
      <c r="AF27" s="796"/>
      <c r="AG27" s="797"/>
      <c r="AH27" s="797"/>
      <c r="AI27" s="797"/>
      <c r="AJ27" s="798"/>
      <c r="AK27" s="706"/>
      <c r="AL27" s="706"/>
      <c r="AM27" s="706"/>
      <c r="AN27" s="706"/>
      <c r="AO27" s="707"/>
      <c r="AP27" s="705"/>
      <c r="AQ27" s="706"/>
      <c r="AR27" s="706"/>
      <c r="AS27" s="706"/>
      <c r="AT27" s="707"/>
      <c r="AU27" s="705"/>
      <c r="AV27" s="706"/>
      <c r="AW27" s="706"/>
      <c r="AX27" s="706"/>
      <c r="AY27" s="707"/>
      <c r="AZ27" s="705"/>
      <c r="BA27" s="706"/>
      <c r="BB27" s="706"/>
      <c r="BC27" s="706"/>
      <c r="BD27" s="707"/>
      <c r="BE27" s="705"/>
      <c r="BF27" s="706"/>
      <c r="BG27" s="706"/>
      <c r="BH27" s="706"/>
      <c r="BI27" s="715"/>
      <c r="BJ27" s="234"/>
      <c r="BK27" s="234"/>
      <c r="BL27" s="234"/>
      <c r="BM27" s="234"/>
      <c r="BN27" s="234"/>
      <c r="BO27" s="243"/>
      <c r="BP27" s="243"/>
      <c r="BQ27" s="240">
        <v>21</v>
      </c>
      <c r="BR27" s="241"/>
      <c r="BS27" s="753"/>
      <c r="BT27" s="754"/>
      <c r="BU27" s="754"/>
      <c r="BV27" s="754"/>
      <c r="BW27" s="754"/>
      <c r="BX27" s="754"/>
      <c r="BY27" s="754"/>
      <c r="BZ27" s="754"/>
      <c r="CA27" s="754"/>
      <c r="CB27" s="754"/>
      <c r="CC27" s="754"/>
      <c r="CD27" s="754"/>
      <c r="CE27" s="754"/>
      <c r="CF27" s="754"/>
      <c r="CG27" s="755"/>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53"/>
      <c r="DW27" s="754"/>
      <c r="DX27" s="754"/>
      <c r="DY27" s="754"/>
      <c r="DZ27" s="767"/>
      <c r="EA27" s="231"/>
    </row>
    <row r="28" spans="1:131" ht="26.25" customHeight="1" thickTop="1" x14ac:dyDescent="0.15">
      <c r="A28" s="244">
        <v>1</v>
      </c>
      <c r="B28" s="716" t="s">
        <v>401</v>
      </c>
      <c r="C28" s="717"/>
      <c r="D28" s="717"/>
      <c r="E28" s="717"/>
      <c r="F28" s="717"/>
      <c r="G28" s="717"/>
      <c r="H28" s="717"/>
      <c r="I28" s="717"/>
      <c r="J28" s="717"/>
      <c r="K28" s="717"/>
      <c r="L28" s="717"/>
      <c r="M28" s="717"/>
      <c r="N28" s="717"/>
      <c r="O28" s="717"/>
      <c r="P28" s="718"/>
      <c r="Q28" s="803">
        <v>413</v>
      </c>
      <c r="R28" s="804"/>
      <c r="S28" s="804"/>
      <c r="T28" s="804"/>
      <c r="U28" s="804"/>
      <c r="V28" s="804">
        <v>412</v>
      </c>
      <c r="W28" s="804"/>
      <c r="X28" s="804"/>
      <c r="Y28" s="804"/>
      <c r="Z28" s="804"/>
      <c r="AA28" s="804">
        <v>1</v>
      </c>
      <c r="AB28" s="804"/>
      <c r="AC28" s="804"/>
      <c r="AD28" s="804"/>
      <c r="AE28" s="805"/>
      <c r="AF28" s="806">
        <v>1</v>
      </c>
      <c r="AG28" s="804"/>
      <c r="AH28" s="804"/>
      <c r="AI28" s="804"/>
      <c r="AJ28" s="807"/>
      <c r="AK28" s="808">
        <v>36</v>
      </c>
      <c r="AL28" s="799"/>
      <c r="AM28" s="799"/>
      <c r="AN28" s="799"/>
      <c r="AO28" s="799"/>
      <c r="AP28" s="799" t="s">
        <v>581</v>
      </c>
      <c r="AQ28" s="799"/>
      <c r="AR28" s="799"/>
      <c r="AS28" s="799"/>
      <c r="AT28" s="799"/>
      <c r="AU28" s="799" t="s">
        <v>581</v>
      </c>
      <c r="AV28" s="799"/>
      <c r="AW28" s="799"/>
      <c r="AX28" s="799"/>
      <c r="AY28" s="799"/>
      <c r="AZ28" s="800" t="s">
        <v>581</v>
      </c>
      <c r="BA28" s="800"/>
      <c r="BB28" s="800"/>
      <c r="BC28" s="800"/>
      <c r="BD28" s="800"/>
      <c r="BE28" s="801"/>
      <c r="BF28" s="801"/>
      <c r="BG28" s="801"/>
      <c r="BH28" s="801"/>
      <c r="BI28" s="802"/>
      <c r="BJ28" s="234"/>
      <c r="BK28" s="234"/>
      <c r="BL28" s="234"/>
      <c r="BM28" s="234"/>
      <c r="BN28" s="234"/>
      <c r="BO28" s="243"/>
      <c r="BP28" s="243"/>
      <c r="BQ28" s="240">
        <v>22</v>
      </c>
      <c r="BR28" s="241"/>
      <c r="BS28" s="753"/>
      <c r="BT28" s="754"/>
      <c r="BU28" s="754"/>
      <c r="BV28" s="754"/>
      <c r="BW28" s="754"/>
      <c r="BX28" s="754"/>
      <c r="BY28" s="754"/>
      <c r="BZ28" s="754"/>
      <c r="CA28" s="754"/>
      <c r="CB28" s="754"/>
      <c r="CC28" s="754"/>
      <c r="CD28" s="754"/>
      <c r="CE28" s="754"/>
      <c r="CF28" s="754"/>
      <c r="CG28" s="755"/>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53"/>
      <c r="DW28" s="754"/>
      <c r="DX28" s="754"/>
      <c r="DY28" s="754"/>
      <c r="DZ28" s="767"/>
      <c r="EA28" s="231"/>
    </row>
    <row r="29" spans="1:131" ht="26.25" customHeight="1" x14ac:dyDescent="0.15">
      <c r="A29" s="244">
        <v>2</v>
      </c>
      <c r="B29" s="740" t="s">
        <v>402</v>
      </c>
      <c r="C29" s="741"/>
      <c r="D29" s="741"/>
      <c r="E29" s="741"/>
      <c r="F29" s="741"/>
      <c r="G29" s="741"/>
      <c r="H29" s="741"/>
      <c r="I29" s="741"/>
      <c r="J29" s="741"/>
      <c r="K29" s="741"/>
      <c r="L29" s="741"/>
      <c r="M29" s="741"/>
      <c r="N29" s="741"/>
      <c r="O29" s="741"/>
      <c r="P29" s="742"/>
      <c r="Q29" s="743">
        <v>433</v>
      </c>
      <c r="R29" s="744"/>
      <c r="S29" s="744"/>
      <c r="T29" s="744"/>
      <c r="U29" s="744"/>
      <c r="V29" s="744">
        <v>420</v>
      </c>
      <c r="W29" s="744"/>
      <c r="X29" s="744"/>
      <c r="Y29" s="744"/>
      <c r="Z29" s="744"/>
      <c r="AA29" s="744">
        <v>13</v>
      </c>
      <c r="AB29" s="744"/>
      <c r="AC29" s="744"/>
      <c r="AD29" s="744"/>
      <c r="AE29" s="745"/>
      <c r="AF29" s="746">
        <v>13</v>
      </c>
      <c r="AG29" s="747"/>
      <c r="AH29" s="747"/>
      <c r="AI29" s="747"/>
      <c r="AJ29" s="748"/>
      <c r="AK29" s="811">
        <v>77</v>
      </c>
      <c r="AL29" s="812"/>
      <c r="AM29" s="812"/>
      <c r="AN29" s="812"/>
      <c r="AO29" s="812"/>
      <c r="AP29" s="812" t="s">
        <v>581</v>
      </c>
      <c r="AQ29" s="812"/>
      <c r="AR29" s="812"/>
      <c r="AS29" s="812"/>
      <c r="AT29" s="812"/>
      <c r="AU29" s="812" t="s">
        <v>581</v>
      </c>
      <c r="AV29" s="812"/>
      <c r="AW29" s="812"/>
      <c r="AX29" s="812"/>
      <c r="AY29" s="812"/>
      <c r="AZ29" s="813" t="s">
        <v>581</v>
      </c>
      <c r="BA29" s="813"/>
      <c r="BB29" s="813"/>
      <c r="BC29" s="813"/>
      <c r="BD29" s="813"/>
      <c r="BE29" s="809"/>
      <c r="BF29" s="809"/>
      <c r="BG29" s="809"/>
      <c r="BH29" s="809"/>
      <c r="BI29" s="810"/>
      <c r="BJ29" s="234"/>
      <c r="BK29" s="234"/>
      <c r="BL29" s="234"/>
      <c r="BM29" s="234"/>
      <c r="BN29" s="234"/>
      <c r="BO29" s="243"/>
      <c r="BP29" s="243"/>
      <c r="BQ29" s="240">
        <v>23</v>
      </c>
      <c r="BR29" s="241"/>
      <c r="BS29" s="753"/>
      <c r="BT29" s="754"/>
      <c r="BU29" s="754"/>
      <c r="BV29" s="754"/>
      <c r="BW29" s="754"/>
      <c r="BX29" s="754"/>
      <c r="BY29" s="754"/>
      <c r="BZ29" s="754"/>
      <c r="CA29" s="754"/>
      <c r="CB29" s="754"/>
      <c r="CC29" s="754"/>
      <c r="CD29" s="754"/>
      <c r="CE29" s="754"/>
      <c r="CF29" s="754"/>
      <c r="CG29" s="755"/>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53"/>
      <c r="DW29" s="754"/>
      <c r="DX29" s="754"/>
      <c r="DY29" s="754"/>
      <c r="DZ29" s="767"/>
      <c r="EA29" s="231"/>
    </row>
    <row r="30" spans="1:131" ht="26.25" customHeight="1" x14ac:dyDescent="0.15">
      <c r="A30" s="244">
        <v>3</v>
      </c>
      <c r="B30" s="740" t="s">
        <v>403</v>
      </c>
      <c r="C30" s="741"/>
      <c r="D30" s="741"/>
      <c r="E30" s="741"/>
      <c r="F30" s="741"/>
      <c r="G30" s="741"/>
      <c r="H30" s="741"/>
      <c r="I30" s="741"/>
      <c r="J30" s="741"/>
      <c r="K30" s="741"/>
      <c r="L30" s="741"/>
      <c r="M30" s="741"/>
      <c r="N30" s="741"/>
      <c r="O30" s="741"/>
      <c r="P30" s="742"/>
      <c r="Q30" s="743">
        <v>61</v>
      </c>
      <c r="R30" s="744"/>
      <c r="S30" s="744"/>
      <c r="T30" s="744"/>
      <c r="U30" s="744"/>
      <c r="V30" s="744">
        <v>61</v>
      </c>
      <c r="W30" s="744"/>
      <c r="X30" s="744"/>
      <c r="Y30" s="744"/>
      <c r="Z30" s="744"/>
      <c r="AA30" s="744">
        <v>0</v>
      </c>
      <c r="AB30" s="744"/>
      <c r="AC30" s="744"/>
      <c r="AD30" s="744"/>
      <c r="AE30" s="745"/>
      <c r="AF30" s="746">
        <v>0</v>
      </c>
      <c r="AG30" s="747"/>
      <c r="AH30" s="747"/>
      <c r="AI30" s="747"/>
      <c r="AJ30" s="748"/>
      <c r="AK30" s="811">
        <v>22</v>
      </c>
      <c r="AL30" s="812"/>
      <c r="AM30" s="812"/>
      <c r="AN30" s="812"/>
      <c r="AO30" s="812"/>
      <c r="AP30" s="812" t="s">
        <v>581</v>
      </c>
      <c r="AQ30" s="812"/>
      <c r="AR30" s="812"/>
      <c r="AS30" s="812"/>
      <c r="AT30" s="812"/>
      <c r="AU30" s="812" t="s">
        <v>581</v>
      </c>
      <c r="AV30" s="812"/>
      <c r="AW30" s="812"/>
      <c r="AX30" s="812"/>
      <c r="AY30" s="812"/>
      <c r="AZ30" s="813" t="s">
        <v>581</v>
      </c>
      <c r="BA30" s="813"/>
      <c r="BB30" s="813"/>
      <c r="BC30" s="813"/>
      <c r="BD30" s="813"/>
      <c r="BE30" s="809"/>
      <c r="BF30" s="809"/>
      <c r="BG30" s="809"/>
      <c r="BH30" s="809"/>
      <c r="BI30" s="810"/>
      <c r="BJ30" s="234"/>
      <c r="BK30" s="234"/>
      <c r="BL30" s="234"/>
      <c r="BM30" s="234"/>
      <c r="BN30" s="234"/>
      <c r="BO30" s="243"/>
      <c r="BP30" s="243"/>
      <c r="BQ30" s="240">
        <v>24</v>
      </c>
      <c r="BR30" s="241"/>
      <c r="BS30" s="753"/>
      <c r="BT30" s="754"/>
      <c r="BU30" s="754"/>
      <c r="BV30" s="754"/>
      <c r="BW30" s="754"/>
      <c r="BX30" s="754"/>
      <c r="BY30" s="754"/>
      <c r="BZ30" s="754"/>
      <c r="CA30" s="754"/>
      <c r="CB30" s="754"/>
      <c r="CC30" s="754"/>
      <c r="CD30" s="754"/>
      <c r="CE30" s="754"/>
      <c r="CF30" s="754"/>
      <c r="CG30" s="755"/>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53"/>
      <c r="DW30" s="754"/>
      <c r="DX30" s="754"/>
      <c r="DY30" s="754"/>
      <c r="DZ30" s="767"/>
      <c r="EA30" s="231"/>
    </row>
    <row r="31" spans="1:131" ht="26.25" customHeight="1" x14ac:dyDescent="0.15">
      <c r="A31" s="244">
        <v>4</v>
      </c>
      <c r="B31" s="740" t="s">
        <v>404</v>
      </c>
      <c r="C31" s="741"/>
      <c r="D31" s="741"/>
      <c r="E31" s="741"/>
      <c r="F31" s="741"/>
      <c r="G31" s="741"/>
      <c r="H31" s="741"/>
      <c r="I31" s="741"/>
      <c r="J31" s="741"/>
      <c r="K31" s="741"/>
      <c r="L31" s="741"/>
      <c r="M31" s="741"/>
      <c r="N31" s="741"/>
      <c r="O31" s="741"/>
      <c r="P31" s="742"/>
      <c r="Q31" s="743">
        <v>130</v>
      </c>
      <c r="R31" s="744"/>
      <c r="S31" s="744"/>
      <c r="T31" s="744"/>
      <c r="U31" s="744"/>
      <c r="V31" s="744">
        <v>130</v>
      </c>
      <c r="W31" s="744"/>
      <c r="X31" s="744"/>
      <c r="Y31" s="744"/>
      <c r="Z31" s="744"/>
      <c r="AA31" s="744">
        <v>0</v>
      </c>
      <c r="AB31" s="744"/>
      <c r="AC31" s="744"/>
      <c r="AD31" s="744"/>
      <c r="AE31" s="745"/>
      <c r="AF31" s="746">
        <v>0</v>
      </c>
      <c r="AG31" s="747"/>
      <c r="AH31" s="747"/>
      <c r="AI31" s="747"/>
      <c r="AJ31" s="748"/>
      <c r="AK31" s="811">
        <v>20</v>
      </c>
      <c r="AL31" s="812"/>
      <c r="AM31" s="812"/>
      <c r="AN31" s="812"/>
      <c r="AO31" s="812"/>
      <c r="AP31" s="812">
        <v>318</v>
      </c>
      <c r="AQ31" s="812"/>
      <c r="AR31" s="812"/>
      <c r="AS31" s="812"/>
      <c r="AT31" s="812"/>
      <c r="AU31" s="812">
        <v>146</v>
      </c>
      <c r="AV31" s="812"/>
      <c r="AW31" s="812"/>
      <c r="AX31" s="812"/>
      <c r="AY31" s="812"/>
      <c r="AZ31" s="813" t="s">
        <v>581</v>
      </c>
      <c r="BA31" s="813"/>
      <c r="BB31" s="813"/>
      <c r="BC31" s="813"/>
      <c r="BD31" s="813"/>
      <c r="BE31" s="809" t="s">
        <v>405</v>
      </c>
      <c r="BF31" s="809"/>
      <c r="BG31" s="809"/>
      <c r="BH31" s="809"/>
      <c r="BI31" s="810"/>
      <c r="BJ31" s="234"/>
      <c r="BK31" s="234"/>
      <c r="BL31" s="234"/>
      <c r="BM31" s="234"/>
      <c r="BN31" s="234"/>
      <c r="BO31" s="243"/>
      <c r="BP31" s="243"/>
      <c r="BQ31" s="240">
        <v>25</v>
      </c>
      <c r="BR31" s="241"/>
      <c r="BS31" s="753"/>
      <c r="BT31" s="754"/>
      <c r="BU31" s="754"/>
      <c r="BV31" s="754"/>
      <c r="BW31" s="754"/>
      <c r="BX31" s="754"/>
      <c r="BY31" s="754"/>
      <c r="BZ31" s="754"/>
      <c r="CA31" s="754"/>
      <c r="CB31" s="754"/>
      <c r="CC31" s="754"/>
      <c r="CD31" s="754"/>
      <c r="CE31" s="754"/>
      <c r="CF31" s="754"/>
      <c r="CG31" s="755"/>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53"/>
      <c r="DW31" s="754"/>
      <c r="DX31" s="754"/>
      <c r="DY31" s="754"/>
      <c r="DZ31" s="767"/>
      <c r="EA31" s="231"/>
    </row>
    <row r="32" spans="1:131" ht="26.25" customHeight="1" x14ac:dyDescent="0.15">
      <c r="A32" s="244">
        <v>5</v>
      </c>
      <c r="B32" s="740" t="s">
        <v>406</v>
      </c>
      <c r="C32" s="741"/>
      <c r="D32" s="741"/>
      <c r="E32" s="741"/>
      <c r="F32" s="741"/>
      <c r="G32" s="741"/>
      <c r="H32" s="741"/>
      <c r="I32" s="741"/>
      <c r="J32" s="741"/>
      <c r="K32" s="741"/>
      <c r="L32" s="741"/>
      <c r="M32" s="741"/>
      <c r="N32" s="741"/>
      <c r="O32" s="741"/>
      <c r="P32" s="742"/>
      <c r="Q32" s="743">
        <v>162</v>
      </c>
      <c r="R32" s="744"/>
      <c r="S32" s="744"/>
      <c r="T32" s="744"/>
      <c r="U32" s="744"/>
      <c r="V32" s="744">
        <v>162</v>
      </c>
      <c r="W32" s="744"/>
      <c r="X32" s="744"/>
      <c r="Y32" s="744"/>
      <c r="Z32" s="744"/>
      <c r="AA32" s="744">
        <v>0</v>
      </c>
      <c r="AB32" s="744"/>
      <c r="AC32" s="744"/>
      <c r="AD32" s="744"/>
      <c r="AE32" s="745"/>
      <c r="AF32" s="746">
        <v>0</v>
      </c>
      <c r="AG32" s="747"/>
      <c r="AH32" s="747"/>
      <c r="AI32" s="747"/>
      <c r="AJ32" s="748"/>
      <c r="AK32" s="811">
        <v>133</v>
      </c>
      <c r="AL32" s="812"/>
      <c r="AM32" s="812"/>
      <c r="AN32" s="812"/>
      <c r="AO32" s="812"/>
      <c r="AP32" s="812">
        <v>1032</v>
      </c>
      <c r="AQ32" s="812"/>
      <c r="AR32" s="812"/>
      <c r="AS32" s="812"/>
      <c r="AT32" s="812"/>
      <c r="AU32" s="812">
        <v>1032</v>
      </c>
      <c r="AV32" s="812"/>
      <c r="AW32" s="812"/>
      <c r="AX32" s="812"/>
      <c r="AY32" s="812"/>
      <c r="AZ32" s="813" t="s">
        <v>581</v>
      </c>
      <c r="BA32" s="813"/>
      <c r="BB32" s="813"/>
      <c r="BC32" s="813"/>
      <c r="BD32" s="813"/>
      <c r="BE32" s="809" t="s">
        <v>405</v>
      </c>
      <c r="BF32" s="809"/>
      <c r="BG32" s="809"/>
      <c r="BH32" s="809"/>
      <c r="BI32" s="810"/>
      <c r="BJ32" s="234"/>
      <c r="BK32" s="234"/>
      <c r="BL32" s="234"/>
      <c r="BM32" s="234"/>
      <c r="BN32" s="234"/>
      <c r="BO32" s="243"/>
      <c r="BP32" s="243"/>
      <c r="BQ32" s="240">
        <v>26</v>
      </c>
      <c r="BR32" s="241"/>
      <c r="BS32" s="753"/>
      <c r="BT32" s="754"/>
      <c r="BU32" s="754"/>
      <c r="BV32" s="754"/>
      <c r="BW32" s="754"/>
      <c r="BX32" s="754"/>
      <c r="BY32" s="754"/>
      <c r="BZ32" s="754"/>
      <c r="CA32" s="754"/>
      <c r="CB32" s="754"/>
      <c r="CC32" s="754"/>
      <c r="CD32" s="754"/>
      <c r="CE32" s="754"/>
      <c r="CF32" s="754"/>
      <c r="CG32" s="755"/>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53"/>
      <c r="DW32" s="754"/>
      <c r="DX32" s="754"/>
      <c r="DY32" s="754"/>
      <c r="DZ32" s="767"/>
      <c r="EA32" s="231"/>
    </row>
    <row r="33" spans="1:131" ht="26.25" customHeight="1" x14ac:dyDescent="0.15">
      <c r="A33" s="244">
        <v>6</v>
      </c>
      <c r="B33" s="740" t="s">
        <v>407</v>
      </c>
      <c r="C33" s="741"/>
      <c r="D33" s="741"/>
      <c r="E33" s="741"/>
      <c r="F33" s="741"/>
      <c r="G33" s="741"/>
      <c r="H33" s="741"/>
      <c r="I33" s="741"/>
      <c r="J33" s="741"/>
      <c r="K33" s="741"/>
      <c r="L33" s="741"/>
      <c r="M33" s="741"/>
      <c r="N33" s="741"/>
      <c r="O33" s="741"/>
      <c r="P33" s="742"/>
      <c r="Q33" s="743">
        <v>178</v>
      </c>
      <c r="R33" s="744"/>
      <c r="S33" s="744"/>
      <c r="T33" s="744"/>
      <c r="U33" s="744"/>
      <c r="V33" s="744">
        <v>174</v>
      </c>
      <c r="W33" s="744"/>
      <c r="X33" s="744"/>
      <c r="Y33" s="744"/>
      <c r="Z33" s="744"/>
      <c r="AA33" s="744">
        <v>4</v>
      </c>
      <c r="AB33" s="744"/>
      <c r="AC33" s="744"/>
      <c r="AD33" s="744"/>
      <c r="AE33" s="745"/>
      <c r="AF33" s="746">
        <v>4</v>
      </c>
      <c r="AG33" s="747"/>
      <c r="AH33" s="747"/>
      <c r="AI33" s="747"/>
      <c r="AJ33" s="748"/>
      <c r="AK33" s="811">
        <v>0</v>
      </c>
      <c r="AL33" s="812"/>
      <c r="AM33" s="812"/>
      <c r="AN33" s="812"/>
      <c r="AO33" s="812"/>
      <c r="AP33" s="812">
        <v>854</v>
      </c>
      <c r="AQ33" s="812"/>
      <c r="AR33" s="812"/>
      <c r="AS33" s="812"/>
      <c r="AT33" s="812"/>
      <c r="AU33" s="812" t="s">
        <v>581</v>
      </c>
      <c r="AV33" s="812"/>
      <c r="AW33" s="812"/>
      <c r="AX33" s="812"/>
      <c r="AY33" s="812"/>
      <c r="AZ33" s="813" t="s">
        <v>581</v>
      </c>
      <c r="BA33" s="813"/>
      <c r="BB33" s="813"/>
      <c r="BC33" s="813"/>
      <c r="BD33" s="813"/>
      <c r="BE33" s="809" t="s">
        <v>408</v>
      </c>
      <c r="BF33" s="809"/>
      <c r="BG33" s="809"/>
      <c r="BH33" s="809"/>
      <c r="BI33" s="810"/>
      <c r="BJ33" s="234"/>
      <c r="BK33" s="234"/>
      <c r="BL33" s="234"/>
      <c r="BM33" s="234"/>
      <c r="BN33" s="234"/>
      <c r="BO33" s="243"/>
      <c r="BP33" s="243"/>
      <c r="BQ33" s="240">
        <v>27</v>
      </c>
      <c r="BR33" s="241"/>
      <c r="BS33" s="753"/>
      <c r="BT33" s="754"/>
      <c r="BU33" s="754"/>
      <c r="BV33" s="754"/>
      <c r="BW33" s="754"/>
      <c r="BX33" s="754"/>
      <c r="BY33" s="754"/>
      <c r="BZ33" s="754"/>
      <c r="CA33" s="754"/>
      <c r="CB33" s="754"/>
      <c r="CC33" s="754"/>
      <c r="CD33" s="754"/>
      <c r="CE33" s="754"/>
      <c r="CF33" s="754"/>
      <c r="CG33" s="755"/>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53"/>
      <c r="DW33" s="754"/>
      <c r="DX33" s="754"/>
      <c r="DY33" s="754"/>
      <c r="DZ33" s="767"/>
      <c r="EA33" s="231"/>
    </row>
    <row r="34" spans="1:131" ht="26.25" customHeight="1" x14ac:dyDescent="0.15">
      <c r="A34" s="244">
        <v>7</v>
      </c>
      <c r="B34" s="740"/>
      <c r="C34" s="741"/>
      <c r="D34" s="741"/>
      <c r="E34" s="741"/>
      <c r="F34" s="741"/>
      <c r="G34" s="741"/>
      <c r="H34" s="741"/>
      <c r="I34" s="741"/>
      <c r="J34" s="741"/>
      <c r="K34" s="741"/>
      <c r="L34" s="741"/>
      <c r="M34" s="741"/>
      <c r="N34" s="741"/>
      <c r="O34" s="741"/>
      <c r="P34" s="742"/>
      <c r="Q34" s="743"/>
      <c r="R34" s="744"/>
      <c r="S34" s="744"/>
      <c r="T34" s="744"/>
      <c r="U34" s="744"/>
      <c r="V34" s="744"/>
      <c r="W34" s="744"/>
      <c r="X34" s="744"/>
      <c r="Y34" s="744"/>
      <c r="Z34" s="744"/>
      <c r="AA34" s="744"/>
      <c r="AB34" s="744"/>
      <c r="AC34" s="744"/>
      <c r="AD34" s="744"/>
      <c r="AE34" s="745"/>
      <c r="AF34" s="746"/>
      <c r="AG34" s="747"/>
      <c r="AH34" s="747"/>
      <c r="AI34" s="747"/>
      <c r="AJ34" s="748"/>
      <c r="AK34" s="811"/>
      <c r="AL34" s="812"/>
      <c r="AM34" s="812"/>
      <c r="AN34" s="812"/>
      <c r="AO34" s="812"/>
      <c r="AP34" s="812" t="s">
        <v>582</v>
      </c>
      <c r="AQ34" s="812"/>
      <c r="AR34" s="812"/>
      <c r="AS34" s="812"/>
      <c r="AT34" s="812"/>
      <c r="AU34" s="812"/>
      <c r="AV34" s="812"/>
      <c r="AW34" s="812"/>
      <c r="AX34" s="812"/>
      <c r="AY34" s="812"/>
      <c r="AZ34" s="813"/>
      <c r="BA34" s="813"/>
      <c r="BB34" s="813"/>
      <c r="BC34" s="813"/>
      <c r="BD34" s="813"/>
      <c r="BE34" s="809"/>
      <c r="BF34" s="809"/>
      <c r="BG34" s="809"/>
      <c r="BH34" s="809"/>
      <c r="BI34" s="810"/>
      <c r="BJ34" s="234"/>
      <c r="BK34" s="234"/>
      <c r="BL34" s="234"/>
      <c r="BM34" s="234"/>
      <c r="BN34" s="234"/>
      <c r="BO34" s="243"/>
      <c r="BP34" s="243"/>
      <c r="BQ34" s="240">
        <v>28</v>
      </c>
      <c r="BR34" s="241"/>
      <c r="BS34" s="753"/>
      <c r="BT34" s="754"/>
      <c r="BU34" s="754"/>
      <c r="BV34" s="754"/>
      <c r="BW34" s="754"/>
      <c r="BX34" s="754"/>
      <c r="BY34" s="754"/>
      <c r="BZ34" s="754"/>
      <c r="CA34" s="754"/>
      <c r="CB34" s="754"/>
      <c r="CC34" s="754"/>
      <c r="CD34" s="754"/>
      <c r="CE34" s="754"/>
      <c r="CF34" s="754"/>
      <c r="CG34" s="755"/>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53"/>
      <c r="DW34" s="754"/>
      <c r="DX34" s="754"/>
      <c r="DY34" s="754"/>
      <c r="DZ34" s="767"/>
      <c r="EA34" s="231"/>
    </row>
    <row r="35" spans="1:131" ht="26.25" customHeight="1" x14ac:dyDescent="0.15">
      <c r="A35" s="244">
        <v>8</v>
      </c>
      <c r="B35" s="740"/>
      <c r="C35" s="741"/>
      <c r="D35" s="741"/>
      <c r="E35" s="741"/>
      <c r="F35" s="741"/>
      <c r="G35" s="741"/>
      <c r="H35" s="741"/>
      <c r="I35" s="741"/>
      <c r="J35" s="741"/>
      <c r="K35" s="741"/>
      <c r="L35" s="741"/>
      <c r="M35" s="741"/>
      <c r="N35" s="741"/>
      <c r="O35" s="741"/>
      <c r="P35" s="742"/>
      <c r="Q35" s="743"/>
      <c r="R35" s="744"/>
      <c r="S35" s="744"/>
      <c r="T35" s="744"/>
      <c r="U35" s="744"/>
      <c r="V35" s="744"/>
      <c r="W35" s="744"/>
      <c r="X35" s="744"/>
      <c r="Y35" s="744"/>
      <c r="Z35" s="744"/>
      <c r="AA35" s="744"/>
      <c r="AB35" s="744"/>
      <c r="AC35" s="744"/>
      <c r="AD35" s="744"/>
      <c r="AE35" s="745"/>
      <c r="AF35" s="746"/>
      <c r="AG35" s="747"/>
      <c r="AH35" s="747"/>
      <c r="AI35" s="747"/>
      <c r="AJ35" s="748"/>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234"/>
      <c r="BK35" s="234"/>
      <c r="BL35" s="234"/>
      <c r="BM35" s="234"/>
      <c r="BN35" s="234"/>
      <c r="BO35" s="243"/>
      <c r="BP35" s="243"/>
      <c r="BQ35" s="240">
        <v>29</v>
      </c>
      <c r="BR35" s="241"/>
      <c r="BS35" s="753"/>
      <c r="BT35" s="754"/>
      <c r="BU35" s="754"/>
      <c r="BV35" s="754"/>
      <c r="BW35" s="754"/>
      <c r="BX35" s="754"/>
      <c r="BY35" s="754"/>
      <c r="BZ35" s="754"/>
      <c r="CA35" s="754"/>
      <c r="CB35" s="754"/>
      <c r="CC35" s="754"/>
      <c r="CD35" s="754"/>
      <c r="CE35" s="754"/>
      <c r="CF35" s="754"/>
      <c r="CG35" s="755"/>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53"/>
      <c r="DW35" s="754"/>
      <c r="DX35" s="754"/>
      <c r="DY35" s="754"/>
      <c r="DZ35" s="767"/>
      <c r="EA35" s="231"/>
    </row>
    <row r="36" spans="1:131" ht="26.25" customHeight="1" x14ac:dyDescent="0.15">
      <c r="A36" s="244">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46"/>
      <c r="AG36" s="747"/>
      <c r="AH36" s="747"/>
      <c r="AI36" s="747"/>
      <c r="AJ36" s="748"/>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234"/>
      <c r="BK36" s="234"/>
      <c r="BL36" s="234"/>
      <c r="BM36" s="234"/>
      <c r="BN36" s="234"/>
      <c r="BO36" s="243"/>
      <c r="BP36" s="243"/>
      <c r="BQ36" s="240">
        <v>30</v>
      </c>
      <c r="BR36" s="241"/>
      <c r="BS36" s="753"/>
      <c r="BT36" s="754"/>
      <c r="BU36" s="754"/>
      <c r="BV36" s="754"/>
      <c r="BW36" s="754"/>
      <c r="BX36" s="754"/>
      <c r="BY36" s="754"/>
      <c r="BZ36" s="754"/>
      <c r="CA36" s="754"/>
      <c r="CB36" s="754"/>
      <c r="CC36" s="754"/>
      <c r="CD36" s="754"/>
      <c r="CE36" s="754"/>
      <c r="CF36" s="754"/>
      <c r="CG36" s="755"/>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53"/>
      <c r="DW36" s="754"/>
      <c r="DX36" s="754"/>
      <c r="DY36" s="754"/>
      <c r="DZ36" s="767"/>
      <c r="EA36" s="231"/>
    </row>
    <row r="37" spans="1:131" ht="26.25" customHeight="1" x14ac:dyDescent="0.15">
      <c r="A37" s="244">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46"/>
      <c r="AG37" s="747"/>
      <c r="AH37" s="747"/>
      <c r="AI37" s="747"/>
      <c r="AJ37" s="748"/>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234"/>
      <c r="BK37" s="234"/>
      <c r="BL37" s="234"/>
      <c r="BM37" s="234"/>
      <c r="BN37" s="234"/>
      <c r="BO37" s="243"/>
      <c r="BP37" s="243"/>
      <c r="BQ37" s="240">
        <v>31</v>
      </c>
      <c r="BR37" s="241"/>
      <c r="BS37" s="753"/>
      <c r="BT37" s="754"/>
      <c r="BU37" s="754"/>
      <c r="BV37" s="754"/>
      <c r="BW37" s="754"/>
      <c r="BX37" s="754"/>
      <c r="BY37" s="754"/>
      <c r="BZ37" s="754"/>
      <c r="CA37" s="754"/>
      <c r="CB37" s="754"/>
      <c r="CC37" s="754"/>
      <c r="CD37" s="754"/>
      <c r="CE37" s="754"/>
      <c r="CF37" s="754"/>
      <c r="CG37" s="755"/>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53"/>
      <c r="DW37" s="754"/>
      <c r="DX37" s="754"/>
      <c r="DY37" s="754"/>
      <c r="DZ37" s="767"/>
      <c r="EA37" s="231"/>
    </row>
    <row r="38" spans="1:131" ht="26.25" customHeight="1" x14ac:dyDescent="0.15">
      <c r="A38" s="244">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46"/>
      <c r="AG38" s="747"/>
      <c r="AH38" s="747"/>
      <c r="AI38" s="747"/>
      <c r="AJ38" s="748"/>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234"/>
      <c r="BK38" s="234"/>
      <c r="BL38" s="234"/>
      <c r="BM38" s="234"/>
      <c r="BN38" s="234"/>
      <c r="BO38" s="243"/>
      <c r="BP38" s="243"/>
      <c r="BQ38" s="240">
        <v>32</v>
      </c>
      <c r="BR38" s="241"/>
      <c r="BS38" s="753"/>
      <c r="BT38" s="754"/>
      <c r="BU38" s="754"/>
      <c r="BV38" s="754"/>
      <c r="BW38" s="754"/>
      <c r="BX38" s="754"/>
      <c r="BY38" s="754"/>
      <c r="BZ38" s="754"/>
      <c r="CA38" s="754"/>
      <c r="CB38" s="754"/>
      <c r="CC38" s="754"/>
      <c r="CD38" s="754"/>
      <c r="CE38" s="754"/>
      <c r="CF38" s="754"/>
      <c r="CG38" s="755"/>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53"/>
      <c r="DW38" s="754"/>
      <c r="DX38" s="754"/>
      <c r="DY38" s="754"/>
      <c r="DZ38" s="767"/>
      <c r="EA38" s="231"/>
    </row>
    <row r="39" spans="1:131" ht="26.25" customHeight="1" x14ac:dyDescent="0.15">
      <c r="A39" s="244">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46"/>
      <c r="AG39" s="747"/>
      <c r="AH39" s="747"/>
      <c r="AI39" s="747"/>
      <c r="AJ39" s="748"/>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234"/>
      <c r="BK39" s="234"/>
      <c r="BL39" s="234"/>
      <c r="BM39" s="234"/>
      <c r="BN39" s="234"/>
      <c r="BO39" s="243"/>
      <c r="BP39" s="243"/>
      <c r="BQ39" s="240">
        <v>33</v>
      </c>
      <c r="BR39" s="241"/>
      <c r="BS39" s="753"/>
      <c r="BT39" s="754"/>
      <c r="BU39" s="754"/>
      <c r="BV39" s="754"/>
      <c r="BW39" s="754"/>
      <c r="BX39" s="754"/>
      <c r="BY39" s="754"/>
      <c r="BZ39" s="754"/>
      <c r="CA39" s="754"/>
      <c r="CB39" s="754"/>
      <c r="CC39" s="754"/>
      <c r="CD39" s="754"/>
      <c r="CE39" s="754"/>
      <c r="CF39" s="754"/>
      <c r="CG39" s="755"/>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53"/>
      <c r="DW39" s="754"/>
      <c r="DX39" s="754"/>
      <c r="DY39" s="754"/>
      <c r="DZ39" s="767"/>
      <c r="EA39" s="231"/>
    </row>
    <row r="40" spans="1:131" ht="26.25" customHeight="1" x14ac:dyDescent="0.15">
      <c r="A40" s="240">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46"/>
      <c r="AG40" s="747"/>
      <c r="AH40" s="747"/>
      <c r="AI40" s="747"/>
      <c r="AJ40" s="748"/>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234"/>
      <c r="BK40" s="234"/>
      <c r="BL40" s="234"/>
      <c r="BM40" s="234"/>
      <c r="BN40" s="234"/>
      <c r="BO40" s="243"/>
      <c r="BP40" s="243"/>
      <c r="BQ40" s="240">
        <v>34</v>
      </c>
      <c r="BR40" s="241"/>
      <c r="BS40" s="753"/>
      <c r="BT40" s="754"/>
      <c r="BU40" s="754"/>
      <c r="BV40" s="754"/>
      <c r="BW40" s="754"/>
      <c r="BX40" s="754"/>
      <c r="BY40" s="754"/>
      <c r="BZ40" s="754"/>
      <c r="CA40" s="754"/>
      <c r="CB40" s="754"/>
      <c r="CC40" s="754"/>
      <c r="CD40" s="754"/>
      <c r="CE40" s="754"/>
      <c r="CF40" s="754"/>
      <c r="CG40" s="755"/>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53"/>
      <c r="DW40" s="754"/>
      <c r="DX40" s="754"/>
      <c r="DY40" s="754"/>
      <c r="DZ40" s="767"/>
      <c r="EA40" s="231"/>
    </row>
    <row r="41" spans="1:131" ht="26.25" customHeight="1" x14ac:dyDescent="0.15">
      <c r="A41" s="240">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46"/>
      <c r="AG41" s="747"/>
      <c r="AH41" s="747"/>
      <c r="AI41" s="747"/>
      <c r="AJ41" s="748"/>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234"/>
      <c r="BK41" s="234"/>
      <c r="BL41" s="234"/>
      <c r="BM41" s="234"/>
      <c r="BN41" s="234"/>
      <c r="BO41" s="243"/>
      <c r="BP41" s="243"/>
      <c r="BQ41" s="240">
        <v>35</v>
      </c>
      <c r="BR41" s="241"/>
      <c r="BS41" s="753"/>
      <c r="BT41" s="754"/>
      <c r="BU41" s="754"/>
      <c r="BV41" s="754"/>
      <c r="BW41" s="754"/>
      <c r="BX41" s="754"/>
      <c r="BY41" s="754"/>
      <c r="BZ41" s="754"/>
      <c r="CA41" s="754"/>
      <c r="CB41" s="754"/>
      <c r="CC41" s="754"/>
      <c r="CD41" s="754"/>
      <c r="CE41" s="754"/>
      <c r="CF41" s="754"/>
      <c r="CG41" s="755"/>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53"/>
      <c r="DW41" s="754"/>
      <c r="DX41" s="754"/>
      <c r="DY41" s="754"/>
      <c r="DZ41" s="767"/>
      <c r="EA41" s="231"/>
    </row>
    <row r="42" spans="1:131" ht="26.25" customHeight="1" x14ac:dyDescent="0.15">
      <c r="A42" s="240">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46"/>
      <c r="AG42" s="747"/>
      <c r="AH42" s="747"/>
      <c r="AI42" s="747"/>
      <c r="AJ42" s="748"/>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234"/>
      <c r="BK42" s="234"/>
      <c r="BL42" s="234"/>
      <c r="BM42" s="234"/>
      <c r="BN42" s="234"/>
      <c r="BO42" s="243"/>
      <c r="BP42" s="243"/>
      <c r="BQ42" s="240">
        <v>36</v>
      </c>
      <c r="BR42" s="241"/>
      <c r="BS42" s="753"/>
      <c r="BT42" s="754"/>
      <c r="BU42" s="754"/>
      <c r="BV42" s="754"/>
      <c r="BW42" s="754"/>
      <c r="BX42" s="754"/>
      <c r="BY42" s="754"/>
      <c r="BZ42" s="754"/>
      <c r="CA42" s="754"/>
      <c r="CB42" s="754"/>
      <c r="CC42" s="754"/>
      <c r="CD42" s="754"/>
      <c r="CE42" s="754"/>
      <c r="CF42" s="754"/>
      <c r="CG42" s="755"/>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53"/>
      <c r="DW42" s="754"/>
      <c r="DX42" s="754"/>
      <c r="DY42" s="754"/>
      <c r="DZ42" s="767"/>
      <c r="EA42" s="231"/>
    </row>
    <row r="43" spans="1:131" ht="26.25" customHeight="1" x14ac:dyDescent="0.15">
      <c r="A43" s="240">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46"/>
      <c r="AG43" s="747"/>
      <c r="AH43" s="747"/>
      <c r="AI43" s="747"/>
      <c r="AJ43" s="748"/>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234"/>
      <c r="BK43" s="234"/>
      <c r="BL43" s="234"/>
      <c r="BM43" s="234"/>
      <c r="BN43" s="234"/>
      <c r="BO43" s="243"/>
      <c r="BP43" s="243"/>
      <c r="BQ43" s="240">
        <v>37</v>
      </c>
      <c r="BR43" s="241"/>
      <c r="BS43" s="753"/>
      <c r="BT43" s="754"/>
      <c r="BU43" s="754"/>
      <c r="BV43" s="754"/>
      <c r="BW43" s="754"/>
      <c r="BX43" s="754"/>
      <c r="BY43" s="754"/>
      <c r="BZ43" s="754"/>
      <c r="CA43" s="754"/>
      <c r="CB43" s="754"/>
      <c r="CC43" s="754"/>
      <c r="CD43" s="754"/>
      <c r="CE43" s="754"/>
      <c r="CF43" s="754"/>
      <c r="CG43" s="755"/>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53"/>
      <c r="DW43" s="754"/>
      <c r="DX43" s="754"/>
      <c r="DY43" s="754"/>
      <c r="DZ43" s="767"/>
      <c r="EA43" s="231"/>
    </row>
    <row r="44" spans="1:131" ht="26.25" customHeight="1" x14ac:dyDescent="0.15">
      <c r="A44" s="240">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46"/>
      <c r="AG44" s="747"/>
      <c r="AH44" s="747"/>
      <c r="AI44" s="747"/>
      <c r="AJ44" s="748"/>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234"/>
      <c r="BK44" s="234"/>
      <c r="BL44" s="234"/>
      <c r="BM44" s="234"/>
      <c r="BN44" s="234"/>
      <c r="BO44" s="243"/>
      <c r="BP44" s="243"/>
      <c r="BQ44" s="240">
        <v>38</v>
      </c>
      <c r="BR44" s="241"/>
      <c r="BS44" s="753"/>
      <c r="BT44" s="754"/>
      <c r="BU44" s="754"/>
      <c r="BV44" s="754"/>
      <c r="BW44" s="754"/>
      <c r="BX44" s="754"/>
      <c r="BY44" s="754"/>
      <c r="BZ44" s="754"/>
      <c r="CA44" s="754"/>
      <c r="CB44" s="754"/>
      <c r="CC44" s="754"/>
      <c r="CD44" s="754"/>
      <c r="CE44" s="754"/>
      <c r="CF44" s="754"/>
      <c r="CG44" s="755"/>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53"/>
      <c r="DW44" s="754"/>
      <c r="DX44" s="754"/>
      <c r="DY44" s="754"/>
      <c r="DZ44" s="767"/>
      <c r="EA44" s="231"/>
    </row>
    <row r="45" spans="1:131" ht="26.25" customHeight="1" x14ac:dyDescent="0.15">
      <c r="A45" s="240">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46"/>
      <c r="AG45" s="747"/>
      <c r="AH45" s="747"/>
      <c r="AI45" s="747"/>
      <c r="AJ45" s="748"/>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234"/>
      <c r="BK45" s="234"/>
      <c r="BL45" s="234"/>
      <c r="BM45" s="234"/>
      <c r="BN45" s="234"/>
      <c r="BO45" s="243"/>
      <c r="BP45" s="243"/>
      <c r="BQ45" s="240">
        <v>39</v>
      </c>
      <c r="BR45" s="241"/>
      <c r="BS45" s="753"/>
      <c r="BT45" s="754"/>
      <c r="BU45" s="754"/>
      <c r="BV45" s="754"/>
      <c r="BW45" s="754"/>
      <c r="BX45" s="754"/>
      <c r="BY45" s="754"/>
      <c r="BZ45" s="754"/>
      <c r="CA45" s="754"/>
      <c r="CB45" s="754"/>
      <c r="CC45" s="754"/>
      <c r="CD45" s="754"/>
      <c r="CE45" s="754"/>
      <c r="CF45" s="754"/>
      <c r="CG45" s="755"/>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53"/>
      <c r="DW45" s="754"/>
      <c r="DX45" s="754"/>
      <c r="DY45" s="754"/>
      <c r="DZ45" s="767"/>
      <c r="EA45" s="231"/>
    </row>
    <row r="46" spans="1:131" ht="26.25" customHeight="1" x14ac:dyDescent="0.15">
      <c r="A46" s="240">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46"/>
      <c r="AG46" s="747"/>
      <c r="AH46" s="747"/>
      <c r="AI46" s="747"/>
      <c r="AJ46" s="748"/>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234"/>
      <c r="BK46" s="234"/>
      <c r="BL46" s="234"/>
      <c r="BM46" s="234"/>
      <c r="BN46" s="234"/>
      <c r="BO46" s="243"/>
      <c r="BP46" s="243"/>
      <c r="BQ46" s="240">
        <v>40</v>
      </c>
      <c r="BR46" s="241"/>
      <c r="BS46" s="753"/>
      <c r="BT46" s="754"/>
      <c r="BU46" s="754"/>
      <c r="BV46" s="754"/>
      <c r="BW46" s="754"/>
      <c r="BX46" s="754"/>
      <c r="BY46" s="754"/>
      <c r="BZ46" s="754"/>
      <c r="CA46" s="754"/>
      <c r="CB46" s="754"/>
      <c r="CC46" s="754"/>
      <c r="CD46" s="754"/>
      <c r="CE46" s="754"/>
      <c r="CF46" s="754"/>
      <c r="CG46" s="755"/>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53"/>
      <c r="DW46" s="754"/>
      <c r="DX46" s="754"/>
      <c r="DY46" s="754"/>
      <c r="DZ46" s="767"/>
      <c r="EA46" s="231"/>
    </row>
    <row r="47" spans="1:131" ht="26.25" customHeight="1" x14ac:dyDescent="0.15">
      <c r="A47" s="240">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46"/>
      <c r="AG47" s="747"/>
      <c r="AH47" s="747"/>
      <c r="AI47" s="747"/>
      <c r="AJ47" s="748"/>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234"/>
      <c r="BK47" s="234"/>
      <c r="BL47" s="234"/>
      <c r="BM47" s="234"/>
      <c r="BN47" s="234"/>
      <c r="BO47" s="243"/>
      <c r="BP47" s="243"/>
      <c r="BQ47" s="240">
        <v>41</v>
      </c>
      <c r="BR47" s="241"/>
      <c r="BS47" s="753"/>
      <c r="BT47" s="754"/>
      <c r="BU47" s="754"/>
      <c r="BV47" s="754"/>
      <c r="BW47" s="754"/>
      <c r="BX47" s="754"/>
      <c r="BY47" s="754"/>
      <c r="BZ47" s="754"/>
      <c r="CA47" s="754"/>
      <c r="CB47" s="754"/>
      <c r="CC47" s="754"/>
      <c r="CD47" s="754"/>
      <c r="CE47" s="754"/>
      <c r="CF47" s="754"/>
      <c r="CG47" s="755"/>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53"/>
      <c r="DW47" s="754"/>
      <c r="DX47" s="754"/>
      <c r="DY47" s="754"/>
      <c r="DZ47" s="767"/>
      <c r="EA47" s="231"/>
    </row>
    <row r="48" spans="1:131" ht="26.25" customHeight="1" x14ac:dyDescent="0.15">
      <c r="A48" s="240">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46"/>
      <c r="AG48" s="747"/>
      <c r="AH48" s="747"/>
      <c r="AI48" s="747"/>
      <c r="AJ48" s="748"/>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234"/>
      <c r="BK48" s="234"/>
      <c r="BL48" s="234"/>
      <c r="BM48" s="234"/>
      <c r="BN48" s="234"/>
      <c r="BO48" s="243"/>
      <c r="BP48" s="243"/>
      <c r="BQ48" s="240">
        <v>42</v>
      </c>
      <c r="BR48" s="241"/>
      <c r="BS48" s="753"/>
      <c r="BT48" s="754"/>
      <c r="BU48" s="754"/>
      <c r="BV48" s="754"/>
      <c r="BW48" s="754"/>
      <c r="BX48" s="754"/>
      <c r="BY48" s="754"/>
      <c r="BZ48" s="754"/>
      <c r="CA48" s="754"/>
      <c r="CB48" s="754"/>
      <c r="CC48" s="754"/>
      <c r="CD48" s="754"/>
      <c r="CE48" s="754"/>
      <c r="CF48" s="754"/>
      <c r="CG48" s="755"/>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53"/>
      <c r="DW48" s="754"/>
      <c r="DX48" s="754"/>
      <c r="DY48" s="754"/>
      <c r="DZ48" s="767"/>
      <c r="EA48" s="231"/>
    </row>
    <row r="49" spans="1:131" ht="26.25" customHeight="1" x14ac:dyDescent="0.15">
      <c r="A49" s="240">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46"/>
      <c r="AG49" s="747"/>
      <c r="AH49" s="747"/>
      <c r="AI49" s="747"/>
      <c r="AJ49" s="748"/>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234"/>
      <c r="BK49" s="234"/>
      <c r="BL49" s="234"/>
      <c r="BM49" s="234"/>
      <c r="BN49" s="234"/>
      <c r="BO49" s="243"/>
      <c r="BP49" s="243"/>
      <c r="BQ49" s="240">
        <v>43</v>
      </c>
      <c r="BR49" s="241"/>
      <c r="BS49" s="753"/>
      <c r="BT49" s="754"/>
      <c r="BU49" s="754"/>
      <c r="BV49" s="754"/>
      <c r="BW49" s="754"/>
      <c r="BX49" s="754"/>
      <c r="BY49" s="754"/>
      <c r="BZ49" s="754"/>
      <c r="CA49" s="754"/>
      <c r="CB49" s="754"/>
      <c r="CC49" s="754"/>
      <c r="CD49" s="754"/>
      <c r="CE49" s="754"/>
      <c r="CF49" s="754"/>
      <c r="CG49" s="755"/>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53"/>
      <c r="DW49" s="754"/>
      <c r="DX49" s="754"/>
      <c r="DY49" s="754"/>
      <c r="DZ49" s="767"/>
      <c r="EA49" s="231"/>
    </row>
    <row r="50" spans="1:131" ht="26.25" customHeight="1" x14ac:dyDescent="0.15">
      <c r="A50" s="240">
        <v>23</v>
      </c>
      <c r="B50" s="740"/>
      <c r="C50" s="741"/>
      <c r="D50" s="741"/>
      <c r="E50" s="741"/>
      <c r="F50" s="741"/>
      <c r="G50" s="741"/>
      <c r="H50" s="741"/>
      <c r="I50" s="741"/>
      <c r="J50" s="741"/>
      <c r="K50" s="741"/>
      <c r="L50" s="741"/>
      <c r="M50" s="741"/>
      <c r="N50" s="741"/>
      <c r="O50" s="741"/>
      <c r="P50" s="742"/>
      <c r="Q50" s="814"/>
      <c r="R50" s="815"/>
      <c r="S50" s="815"/>
      <c r="T50" s="815"/>
      <c r="U50" s="815"/>
      <c r="V50" s="815"/>
      <c r="W50" s="815"/>
      <c r="X50" s="815"/>
      <c r="Y50" s="815"/>
      <c r="Z50" s="815"/>
      <c r="AA50" s="815"/>
      <c r="AB50" s="815"/>
      <c r="AC50" s="815"/>
      <c r="AD50" s="815"/>
      <c r="AE50" s="816"/>
      <c r="AF50" s="746"/>
      <c r="AG50" s="747"/>
      <c r="AH50" s="747"/>
      <c r="AI50" s="747"/>
      <c r="AJ50" s="748"/>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234"/>
      <c r="BK50" s="234"/>
      <c r="BL50" s="234"/>
      <c r="BM50" s="234"/>
      <c r="BN50" s="234"/>
      <c r="BO50" s="243"/>
      <c r="BP50" s="243"/>
      <c r="BQ50" s="240">
        <v>44</v>
      </c>
      <c r="BR50" s="241"/>
      <c r="BS50" s="753"/>
      <c r="BT50" s="754"/>
      <c r="BU50" s="754"/>
      <c r="BV50" s="754"/>
      <c r="BW50" s="754"/>
      <c r="BX50" s="754"/>
      <c r="BY50" s="754"/>
      <c r="BZ50" s="754"/>
      <c r="CA50" s="754"/>
      <c r="CB50" s="754"/>
      <c r="CC50" s="754"/>
      <c r="CD50" s="754"/>
      <c r="CE50" s="754"/>
      <c r="CF50" s="754"/>
      <c r="CG50" s="755"/>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53"/>
      <c r="DW50" s="754"/>
      <c r="DX50" s="754"/>
      <c r="DY50" s="754"/>
      <c r="DZ50" s="767"/>
      <c r="EA50" s="231"/>
    </row>
    <row r="51" spans="1:131" ht="26.25" customHeight="1" x14ac:dyDescent="0.15">
      <c r="A51" s="240">
        <v>24</v>
      </c>
      <c r="B51" s="740"/>
      <c r="C51" s="741"/>
      <c r="D51" s="741"/>
      <c r="E51" s="741"/>
      <c r="F51" s="741"/>
      <c r="G51" s="741"/>
      <c r="H51" s="741"/>
      <c r="I51" s="741"/>
      <c r="J51" s="741"/>
      <c r="K51" s="741"/>
      <c r="L51" s="741"/>
      <c r="M51" s="741"/>
      <c r="N51" s="741"/>
      <c r="O51" s="741"/>
      <c r="P51" s="742"/>
      <c r="Q51" s="814"/>
      <c r="R51" s="815"/>
      <c r="S51" s="815"/>
      <c r="T51" s="815"/>
      <c r="U51" s="815"/>
      <c r="V51" s="815"/>
      <c r="W51" s="815"/>
      <c r="X51" s="815"/>
      <c r="Y51" s="815"/>
      <c r="Z51" s="815"/>
      <c r="AA51" s="815"/>
      <c r="AB51" s="815"/>
      <c r="AC51" s="815"/>
      <c r="AD51" s="815"/>
      <c r="AE51" s="816"/>
      <c r="AF51" s="746"/>
      <c r="AG51" s="747"/>
      <c r="AH51" s="747"/>
      <c r="AI51" s="747"/>
      <c r="AJ51" s="748"/>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234"/>
      <c r="BK51" s="234"/>
      <c r="BL51" s="234"/>
      <c r="BM51" s="234"/>
      <c r="BN51" s="234"/>
      <c r="BO51" s="243"/>
      <c r="BP51" s="243"/>
      <c r="BQ51" s="240">
        <v>45</v>
      </c>
      <c r="BR51" s="241"/>
      <c r="BS51" s="753"/>
      <c r="BT51" s="754"/>
      <c r="BU51" s="754"/>
      <c r="BV51" s="754"/>
      <c r="BW51" s="754"/>
      <c r="BX51" s="754"/>
      <c r="BY51" s="754"/>
      <c r="BZ51" s="754"/>
      <c r="CA51" s="754"/>
      <c r="CB51" s="754"/>
      <c r="CC51" s="754"/>
      <c r="CD51" s="754"/>
      <c r="CE51" s="754"/>
      <c r="CF51" s="754"/>
      <c r="CG51" s="755"/>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53"/>
      <c r="DW51" s="754"/>
      <c r="DX51" s="754"/>
      <c r="DY51" s="754"/>
      <c r="DZ51" s="767"/>
      <c r="EA51" s="231"/>
    </row>
    <row r="52" spans="1:131" ht="26.25" customHeight="1" x14ac:dyDescent="0.15">
      <c r="A52" s="240">
        <v>25</v>
      </c>
      <c r="B52" s="740"/>
      <c r="C52" s="741"/>
      <c r="D52" s="741"/>
      <c r="E52" s="741"/>
      <c r="F52" s="741"/>
      <c r="G52" s="741"/>
      <c r="H52" s="741"/>
      <c r="I52" s="741"/>
      <c r="J52" s="741"/>
      <c r="K52" s="741"/>
      <c r="L52" s="741"/>
      <c r="M52" s="741"/>
      <c r="N52" s="741"/>
      <c r="O52" s="741"/>
      <c r="P52" s="742"/>
      <c r="Q52" s="814"/>
      <c r="R52" s="815"/>
      <c r="S52" s="815"/>
      <c r="T52" s="815"/>
      <c r="U52" s="815"/>
      <c r="V52" s="815"/>
      <c r="W52" s="815"/>
      <c r="X52" s="815"/>
      <c r="Y52" s="815"/>
      <c r="Z52" s="815"/>
      <c r="AA52" s="815"/>
      <c r="AB52" s="815"/>
      <c r="AC52" s="815"/>
      <c r="AD52" s="815"/>
      <c r="AE52" s="816"/>
      <c r="AF52" s="746"/>
      <c r="AG52" s="747"/>
      <c r="AH52" s="747"/>
      <c r="AI52" s="747"/>
      <c r="AJ52" s="748"/>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234"/>
      <c r="BK52" s="234"/>
      <c r="BL52" s="234"/>
      <c r="BM52" s="234"/>
      <c r="BN52" s="234"/>
      <c r="BO52" s="243"/>
      <c r="BP52" s="243"/>
      <c r="BQ52" s="240">
        <v>46</v>
      </c>
      <c r="BR52" s="241"/>
      <c r="BS52" s="753"/>
      <c r="BT52" s="754"/>
      <c r="BU52" s="754"/>
      <c r="BV52" s="754"/>
      <c r="BW52" s="754"/>
      <c r="BX52" s="754"/>
      <c r="BY52" s="754"/>
      <c r="BZ52" s="754"/>
      <c r="CA52" s="754"/>
      <c r="CB52" s="754"/>
      <c r="CC52" s="754"/>
      <c r="CD52" s="754"/>
      <c r="CE52" s="754"/>
      <c r="CF52" s="754"/>
      <c r="CG52" s="755"/>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53"/>
      <c r="DW52" s="754"/>
      <c r="DX52" s="754"/>
      <c r="DY52" s="754"/>
      <c r="DZ52" s="767"/>
      <c r="EA52" s="231"/>
    </row>
    <row r="53" spans="1:131" ht="26.25" customHeight="1" x14ac:dyDescent="0.15">
      <c r="A53" s="240">
        <v>26</v>
      </c>
      <c r="B53" s="740"/>
      <c r="C53" s="741"/>
      <c r="D53" s="741"/>
      <c r="E53" s="741"/>
      <c r="F53" s="741"/>
      <c r="G53" s="741"/>
      <c r="H53" s="741"/>
      <c r="I53" s="741"/>
      <c r="J53" s="741"/>
      <c r="K53" s="741"/>
      <c r="L53" s="741"/>
      <c r="M53" s="741"/>
      <c r="N53" s="741"/>
      <c r="O53" s="741"/>
      <c r="P53" s="742"/>
      <c r="Q53" s="814"/>
      <c r="R53" s="815"/>
      <c r="S53" s="815"/>
      <c r="T53" s="815"/>
      <c r="U53" s="815"/>
      <c r="V53" s="815"/>
      <c r="W53" s="815"/>
      <c r="X53" s="815"/>
      <c r="Y53" s="815"/>
      <c r="Z53" s="815"/>
      <c r="AA53" s="815"/>
      <c r="AB53" s="815"/>
      <c r="AC53" s="815"/>
      <c r="AD53" s="815"/>
      <c r="AE53" s="816"/>
      <c r="AF53" s="746"/>
      <c r="AG53" s="747"/>
      <c r="AH53" s="747"/>
      <c r="AI53" s="747"/>
      <c r="AJ53" s="748"/>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234"/>
      <c r="BK53" s="234"/>
      <c r="BL53" s="234"/>
      <c r="BM53" s="234"/>
      <c r="BN53" s="234"/>
      <c r="BO53" s="243"/>
      <c r="BP53" s="243"/>
      <c r="BQ53" s="240">
        <v>47</v>
      </c>
      <c r="BR53" s="241"/>
      <c r="BS53" s="753"/>
      <c r="BT53" s="754"/>
      <c r="BU53" s="754"/>
      <c r="BV53" s="754"/>
      <c r="BW53" s="754"/>
      <c r="BX53" s="754"/>
      <c r="BY53" s="754"/>
      <c r="BZ53" s="754"/>
      <c r="CA53" s="754"/>
      <c r="CB53" s="754"/>
      <c r="CC53" s="754"/>
      <c r="CD53" s="754"/>
      <c r="CE53" s="754"/>
      <c r="CF53" s="754"/>
      <c r="CG53" s="755"/>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53"/>
      <c r="DW53" s="754"/>
      <c r="DX53" s="754"/>
      <c r="DY53" s="754"/>
      <c r="DZ53" s="767"/>
      <c r="EA53" s="231"/>
    </row>
    <row r="54" spans="1:131" ht="26.25" customHeight="1" x14ac:dyDescent="0.15">
      <c r="A54" s="240">
        <v>27</v>
      </c>
      <c r="B54" s="740"/>
      <c r="C54" s="741"/>
      <c r="D54" s="741"/>
      <c r="E54" s="741"/>
      <c r="F54" s="741"/>
      <c r="G54" s="741"/>
      <c r="H54" s="741"/>
      <c r="I54" s="741"/>
      <c r="J54" s="741"/>
      <c r="K54" s="741"/>
      <c r="L54" s="741"/>
      <c r="M54" s="741"/>
      <c r="N54" s="741"/>
      <c r="O54" s="741"/>
      <c r="P54" s="742"/>
      <c r="Q54" s="814"/>
      <c r="R54" s="815"/>
      <c r="S54" s="815"/>
      <c r="T54" s="815"/>
      <c r="U54" s="815"/>
      <c r="V54" s="815"/>
      <c r="W54" s="815"/>
      <c r="X54" s="815"/>
      <c r="Y54" s="815"/>
      <c r="Z54" s="815"/>
      <c r="AA54" s="815"/>
      <c r="AB54" s="815"/>
      <c r="AC54" s="815"/>
      <c r="AD54" s="815"/>
      <c r="AE54" s="816"/>
      <c r="AF54" s="746"/>
      <c r="AG54" s="747"/>
      <c r="AH54" s="747"/>
      <c r="AI54" s="747"/>
      <c r="AJ54" s="748"/>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234"/>
      <c r="BK54" s="234"/>
      <c r="BL54" s="234"/>
      <c r="BM54" s="234"/>
      <c r="BN54" s="234"/>
      <c r="BO54" s="243"/>
      <c r="BP54" s="243"/>
      <c r="BQ54" s="240">
        <v>48</v>
      </c>
      <c r="BR54" s="241"/>
      <c r="BS54" s="753"/>
      <c r="BT54" s="754"/>
      <c r="BU54" s="754"/>
      <c r="BV54" s="754"/>
      <c r="BW54" s="754"/>
      <c r="BX54" s="754"/>
      <c r="BY54" s="754"/>
      <c r="BZ54" s="754"/>
      <c r="CA54" s="754"/>
      <c r="CB54" s="754"/>
      <c r="CC54" s="754"/>
      <c r="CD54" s="754"/>
      <c r="CE54" s="754"/>
      <c r="CF54" s="754"/>
      <c r="CG54" s="755"/>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53"/>
      <c r="DW54" s="754"/>
      <c r="DX54" s="754"/>
      <c r="DY54" s="754"/>
      <c r="DZ54" s="767"/>
      <c r="EA54" s="231"/>
    </row>
    <row r="55" spans="1:131" ht="26.25" customHeight="1" x14ac:dyDescent="0.15">
      <c r="A55" s="240">
        <v>28</v>
      </c>
      <c r="B55" s="740"/>
      <c r="C55" s="741"/>
      <c r="D55" s="741"/>
      <c r="E55" s="741"/>
      <c r="F55" s="741"/>
      <c r="G55" s="741"/>
      <c r="H55" s="741"/>
      <c r="I55" s="741"/>
      <c r="J55" s="741"/>
      <c r="K55" s="741"/>
      <c r="L55" s="741"/>
      <c r="M55" s="741"/>
      <c r="N55" s="741"/>
      <c r="O55" s="741"/>
      <c r="P55" s="742"/>
      <c r="Q55" s="814"/>
      <c r="R55" s="815"/>
      <c r="S55" s="815"/>
      <c r="T55" s="815"/>
      <c r="U55" s="815"/>
      <c r="V55" s="815"/>
      <c r="W55" s="815"/>
      <c r="X55" s="815"/>
      <c r="Y55" s="815"/>
      <c r="Z55" s="815"/>
      <c r="AA55" s="815"/>
      <c r="AB55" s="815"/>
      <c r="AC55" s="815"/>
      <c r="AD55" s="815"/>
      <c r="AE55" s="816"/>
      <c r="AF55" s="746"/>
      <c r="AG55" s="747"/>
      <c r="AH55" s="747"/>
      <c r="AI55" s="747"/>
      <c r="AJ55" s="748"/>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234"/>
      <c r="BK55" s="234"/>
      <c r="BL55" s="234"/>
      <c r="BM55" s="234"/>
      <c r="BN55" s="234"/>
      <c r="BO55" s="243"/>
      <c r="BP55" s="243"/>
      <c r="BQ55" s="240">
        <v>49</v>
      </c>
      <c r="BR55" s="241"/>
      <c r="BS55" s="753"/>
      <c r="BT55" s="754"/>
      <c r="BU55" s="754"/>
      <c r="BV55" s="754"/>
      <c r="BW55" s="754"/>
      <c r="BX55" s="754"/>
      <c r="BY55" s="754"/>
      <c r="BZ55" s="754"/>
      <c r="CA55" s="754"/>
      <c r="CB55" s="754"/>
      <c r="CC55" s="754"/>
      <c r="CD55" s="754"/>
      <c r="CE55" s="754"/>
      <c r="CF55" s="754"/>
      <c r="CG55" s="755"/>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53"/>
      <c r="DW55" s="754"/>
      <c r="DX55" s="754"/>
      <c r="DY55" s="754"/>
      <c r="DZ55" s="767"/>
      <c r="EA55" s="231"/>
    </row>
    <row r="56" spans="1:131" ht="26.25" customHeight="1" x14ac:dyDescent="0.15">
      <c r="A56" s="240">
        <v>29</v>
      </c>
      <c r="B56" s="740"/>
      <c r="C56" s="741"/>
      <c r="D56" s="741"/>
      <c r="E56" s="741"/>
      <c r="F56" s="741"/>
      <c r="G56" s="741"/>
      <c r="H56" s="741"/>
      <c r="I56" s="741"/>
      <c r="J56" s="741"/>
      <c r="K56" s="741"/>
      <c r="L56" s="741"/>
      <c r="M56" s="741"/>
      <c r="N56" s="741"/>
      <c r="O56" s="741"/>
      <c r="P56" s="742"/>
      <c r="Q56" s="814"/>
      <c r="R56" s="815"/>
      <c r="S56" s="815"/>
      <c r="T56" s="815"/>
      <c r="U56" s="815"/>
      <c r="V56" s="815"/>
      <c r="W56" s="815"/>
      <c r="X56" s="815"/>
      <c r="Y56" s="815"/>
      <c r="Z56" s="815"/>
      <c r="AA56" s="815"/>
      <c r="AB56" s="815"/>
      <c r="AC56" s="815"/>
      <c r="AD56" s="815"/>
      <c r="AE56" s="816"/>
      <c r="AF56" s="746"/>
      <c r="AG56" s="747"/>
      <c r="AH56" s="747"/>
      <c r="AI56" s="747"/>
      <c r="AJ56" s="748"/>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234"/>
      <c r="BK56" s="234"/>
      <c r="BL56" s="234"/>
      <c r="BM56" s="234"/>
      <c r="BN56" s="234"/>
      <c r="BO56" s="243"/>
      <c r="BP56" s="243"/>
      <c r="BQ56" s="240">
        <v>50</v>
      </c>
      <c r="BR56" s="241"/>
      <c r="BS56" s="753"/>
      <c r="BT56" s="754"/>
      <c r="BU56" s="754"/>
      <c r="BV56" s="754"/>
      <c r="BW56" s="754"/>
      <c r="BX56" s="754"/>
      <c r="BY56" s="754"/>
      <c r="BZ56" s="754"/>
      <c r="CA56" s="754"/>
      <c r="CB56" s="754"/>
      <c r="CC56" s="754"/>
      <c r="CD56" s="754"/>
      <c r="CE56" s="754"/>
      <c r="CF56" s="754"/>
      <c r="CG56" s="755"/>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53"/>
      <c r="DW56" s="754"/>
      <c r="DX56" s="754"/>
      <c r="DY56" s="754"/>
      <c r="DZ56" s="767"/>
      <c r="EA56" s="231"/>
    </row>
    <row r="57" spans="1:131" ht="26.25" customHeight="1" x14ac:dyDescent="0.15">
      <c r="A57" s="240">
        <v>30</v>
      </c>
      <c r="B57" s="740"/>
      <c r="C57" s="741"/>
      <c r="D57" s="741"/>
      <c r="E57" s="741"/>
      <c r="F57" s="741"/>
      <c r="G57" s="741"/>
      <c r="H57" s="741"/>
      <c r="I57" s="741"/>
      <c r="J57" s="741"/>
      <c r="K57" s="741"/>
      <c r="L57" s="741"/>
      <c r="M57" s="741"/>
      <c r="N57" s="741"/>
      <c r="O57" s="741"/>
      <c r="P57" s="742"/>
      <c r="Q57" s="814"/>
      <c r="R57" s="815"/>
      <c r="S57" s="815"/>
      <c r="T57" s="815"/>
      <c r="U57" s="815"/>
      <c r="V57" s="815"/>
      <c r="W57" s="815"/>
      <c r="X57" s="815"/>
      <c r="Y57" s="815"/>
      <c r="Z57" s="815"/>
      <c r="AA57" s="815"/>
      <c r="AB57" s="815"/>
      <c r="AC57" s="815"/>
      <c r="AD57" s="815"/>
      <c r="AE57" s="816"/>
      <c r="AF57" s="746"/>
      <c r="AG57" s="747"/>
      <c r="AH57" s="747"/>
      <c r="AI57" s="747"/>
      <c r="AJ57" s="748"/>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234"/>
      <c r="BK57" s="234"/>
      <c r="BL57" s="234"/>
      <c r="BM57" s="234"/>
      <c r="BN57" s="234"/>
      <c r="BO57" s="243"/>
      <c r="BP57" s="243"/>
      <c r="BQ57" s="240">
        <v>51</v>
      </c>
      <c r="BR57" s="241"/>
      <c r="BS57" s="753"/>
      <c r="BT57" s="754"/>
      <c r="BU57" s="754"/>
      <c r="BV57" s="754"/>
      <c r="BW57" s="754"/>
      <c r="BX57" s="754"/>
      <c r="BY57" s="754"/>
      <c r="BZ57" s="754"/>
      <c r="CA57" s="754"/>
      <c r="CB57" s="754"/>
      <c r="CC57" s="754"/>
      <c r="CD57" s="754"/>
      <c r="CE57" s="754"/>
      <c r="CF57" s="754"/>
      <c r="CG57" s="755"/>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53"/>
      <c r="DW57" s="754"/>
      <c r="DX57" s="754"/>
      <c r="DY57" s="754"/>
      <c r="DZ57" s="767"/>
      <c r="EA57" s="231"/>
    </row>
    <row r="58" spans="1:131" ht="26.25" customHeight="1" x14ac:dyDescent="0.15">
      <c r="A58" s="240">
        <v>31</v>
      </c>
      <c r="B58" s="740"/>
      <c r="C58" s="741"/>
      <c r="D58" s="741"/>
      <c r="E58" s="741"/>
      <c r="F58" s="741"/>
      <c r="G58" s="741"/>
      <c r="H58" s="741"/>
      <c r="I58" s="741"/>
      <c r="J58" s="741"/>
      <c r="K58" s="741"/>
      <c r="L58" s="741"/>
      <c r="M58" s="741"/>
      <c r="N58" s="741"/>
      <c r="O58" s="741"/>
      <c r="P58" s="742"/>
      <c r="Q58" s="814"/>
      <c r="R58" s="815"/>
      <c r="S58" s="815"/>
      <c r="T58" s="815"/>
      <c r="U58" s="815"/>
      <c r="V58" s="815"/>
      <c r="W58" s="815"/>
      <c r="X58" s="815"/>
      <c r="Y58" s="815"/>
      <c r="Z58" s="815"/>
      <c r="AA58" s="815"/>
      <c r="AB58" s="815"/>
      <c r="AC58" s="815"/>
      <c r="AD58" s="815"/>
      <c r="AE58" s="816"/>
      <c r="AF58" s="746"/>
      <c r="AG58" s="747"/>
      <c r="AH58" s="747"/>
      <c r="AI58" s="747"/>
      <c r="AJ58" s="748"/>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234"/>
      <c r="BK58" s="234"/>
      <c r="BL58" s="234"/>
      <c r="BM58" s="234"/>
      <c r="BN58" s="234"/>
      <c r="BO58" s="243"/>
      <c r="BP58" s="243"/>
      <c r="BQ58" s="240">
        <v>52</v>
      </c>
      <c r="BR58" s="241"/>
      <c r="BS58" s="753"/>
      <c r="BT58" s="754"/>
      <c r="BU58" s="754"/>
      <c r="BV58" s="754"/>
      <c r="BW58" s="754"/>
      <c r="BX58" s="754"/>
      <c r="BY58" s="754"/>
      <c r="BZ58" s="754"/>
      <c r="CA58" s="754"/>
      <c r="CB58" s="754"/>
      <c r="CC58" s="754"/>
      <c r="CD58" s="754"/>
      <c r="CE58" s="754"/>
      <c r="CF58" s="754"/>
      <c r="CG58" s="755"/>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53"/>
      <c r="DW58" s="754"/>
      <c r="DX58" s="754"/>
      <c r="DY58" s="754"/>
      <c r="DZ58" s="767"/>
      <c r="EA58" s="231"/>
    </row>
    <row r="59" spans="1:131" ht="26.25" customHeight="1" x14ac:dyDescent="0.15">
      <c r="A59" s="240">
        <v>32</v>
      </c>
      <c r="B59" s="740"/>
      <c r="C59" s="741"/>
      <c r="D59" s="741"/>
      <c r="E59" s="741"/>
      <c r="F59" s="741"/>
      <c r="G59" s="741"/>
      <c r="H59" s="741"/>
      <c r="I59" s="741"/>
      <c r="J59" s="741"/>
      <c r="K59" s="741"/>
      <c r="L59" s="741"/>
      <c r="M59" s="741"/>
      <c r="N59" s="741"/>
      <c r="O59" s="741"/>
      <c r="P59" s="742"/>
      <c r="Q59" s="814"/>
      <c r="R59" s="815"/>
      <c r="S59" s="815"/>
      <c r="T59" s="815"/>
      <c r="U59" s="815"/>
      <c r="V59" s="815"/>
      <c r="W59" s="815"/>
      <c r="X59" s="815"/>
      <c r="Y59" s="815"/>
      <c r="Z59" s="815"/>
      <c r="AA59" s="815"/>
      <c r="AB59" s="815"/>
      <c r="AC59" s="815"/>
      <c r="AD59" s="815"/>
      <c r="AE59" s="816"/>
      <c r="AF59" s="746"/>
      <c r="AG59" s="747"/>
      <c r="AH59" s="747"/>
      <c r="AI59" s="747"/>
      <c r="AJ59" s="748"/>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234"/>
      <c r="BK59" s="234"/>
      <c r="BL59" s="234"/>
      <c r="BM59" s="234"/>
      <c r="BN59" s="234"/>
      <c r="BO59" s="243"/>
      <c r="BP59" s="243"/>
      <c r="BQ59" s="240">
        <v>53</v>
      </c>
      <c r="BR59" s="241"/>
      <c r="BS59" s="753"/>
      <c r="BT59" s="754"/>
      <c r="BU59" s="754"/>
      <c r="BV59" s="754"/>
      <c r="BW59" s="754"/>
      <c r="BX59" s="754"/>
      <c r="BY59" s="754"/>
      <c r="BZ59" s="754"/>
      <c r="CA59" s="754"/>
      <c r="CB59" s="754"/>
      <c r="CC59" s="754"/>
      <c r="CD59" s="754"/>
      <c r="CE59" s="754"/>
      <c r="CF59" s="754"/>
      <c r="CG59" s="755"/>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53"/>
      <c r="DW59" s="754"/>
      <c r="DX59" s="754"/>
      <c r="DY59" s="754"/>
      <c r="DZ59" s="767"/>
      <c r="EA59" s="231"/>
    </row>
    <row r="60" spans="1:131" ht="26.25" customHeight="1" x14ac:dyDescent="0.15">
      <c r="A60" s="240">
        <v>33</v>
      </c>
      <c r="B60" s="740"/>
      <c r="C60" s="741"/>
      <c r="D60" s="741"/>
      <c r="E60" s="741"/>
      <c r="F60" s="741"/>
      <c r="G60" s="741"/>
      <c r="H60" s="741"/>
      <c r="I60" s="741"/>
      <c r="J60" s="741"/>
      <c r="K60" s="741"/>
      <c r="L60" s="741"/>
      <c r="M60" s="741"/>
      <c r="N60" s="741"/>
      <c r="O60" s="741"/>
      <c r="P60" s="742"/>
      <c r="Q60" s="814"/>
      <c r="R60" s="815"/>
      <c r="S60" s="815"/>
      <c r="T60" s="815"/>
      <c r="U60" s="815"/>
      <c r="V60" s="815"/>
      <c r="W60" s="815"/>
      <c r="X60" s="815"/>
      <c r="Y60" s="815"/>
      <c r="Z60" s="815"/>
      <c r="AA60" s="815"/>
      <c r="AB60" s="815"/>
      <c r="AC60" s="815"/>
      <c r="AD60" s="815"/>
      <c r="AE60" s="816"/>
      <c r="AF60" s="746"/>
      <c r="AG60" s="747"/>
      <c r="AH60" s="747"/>
      <c r="AI60" s="747"/>
      <c r="AJ60" s="748"/>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234"/>
      <c r="BK60" s="234"/>
      <c r="BL60" s="234"/>
      <c r="BM60" s="234"/>
      <c r="BN60" s="234"/>
      <c r="BO60" s="243"/>
      <c r="BP60" s="243"/>
      <c r="BQ60" s="240">
        <v>54</v>
      </c>
      <c r="BR60" s="241"/>
      <c r="BS60" s="753"/>
      <c r="BT60" s="754"/>
      <c r="BU60" s="754"/>
      <c r="BV60" s="754"/>
      <c r="BW60" s="754"/>
      <c r="BX60" s="754"/>
      <c r="BY60" s="754"/>
      <c r="BZ60" s="754"/>
      <c r="CA60" s="754"/>
      <c r="CB60" s="754"/>
      <c r="CC60" s="754"/>
      <c r="CD60" s="754"/>
      <c r="CE60" s="754"/>
      <c r="CF60" s="754"/>
      <c r="CG60" s="755"/>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53"/>
      <c r="DW60" s="754"/>
      <c r="DX60" s="754"/>
      <c r="DY60" s="754"/>
      <c r="DZ60" s="767"/>
      <c r="EA60" s="231"/>
    </row>
    <row r="61" spans="1:131" ht="26.25" customHeight="1" thickBot="1" x14ac:dyDescent="0.2">
      <c r="A61" s="240">
        <v>34</v>
      </c>
      <c r="B61" s="740"/>
      <c r="C61" s="741"/>
      <c r="D61" s="741"/>
      <c r="E61" s="741"/>
      <c r="F61" s="741"/>
      <c r="G61" s="741"/>
      <c r="H61" s="741"/>
      <c r="I61" s="741"/>
      <c r="J61" s="741"/>
      <c r="K61" s="741"/>
      <c r="L61" s="741"/>
      <c r="M61" s="741"/>
      <c r="N61" s="741"/>
      <c r="O61" s="741"/>
      <c r="P61" s="742"/>
      <c r="Q61" s="814"/>
      <c r="R61" s="815"/>
      <c r="S61" s="815"/>
      <c r="T61" s="815"/>
      <c r="U61" s="815"/>
      <c r="V61" s="815"/>
      <c r="W61" s="815"/>
      <c r="X61" s="815"/>
      <c r="Y61" s="815"/>
      <c r="Z61" s="815"/>
      <c r="AA61" s="815"/>
      <c r="AB61" s="815"/>
      <c r="AC61" s="815"/>
      <c r="AD61" s="815"/>
      <c r="AE61" s="816"/>
      <c r="AF61" s="746"/>
      <c r="AG61" s="747"/>
      <c r="AH61" s="747"/>
      <c r="AI61" s="747"/>
      <c r="AJ61" s="748"/>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234"/>
      <c r="BK61" s="234"/>
      <c r="BL61" s="234"/>
      <c r="BM61" s="234"/>
      <c r="BN61" s="234"/>
      <c r="BO61" s="243"/>
      <c r="BP61" s="243"/>
      <c r="BQ61" s="240">
        <v>55</v>
      </c>
      <c r="BR61" s="241"/>
      <c r="BS61" s="753"/>
      <c r="BT61" s="754"/>
      <c r="BU61" s="754"/>
      <c r="BV61" s="754"/>
      <c r="BW61" s="754"/>
      <c r="BX61" s="754"/>
      <c r="BY61" s="754"/>
      <c r="BZ61" s="754"/>
      <c r="CA61" s="754"/>
      <c r="CB61" s="754"/>
      <c r="CC61" s="754"/>
      <c r="CD61" s="754"/>
      <c r="CE61" s="754"/>
      <c r="CF61" s="754"/>
      <c r="CG61" s="755"/>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53"/>
      <c r="DW61" s="754"/>
      <c r="DX61" s="754"/>
      <c r="DY61" s="754"/>
      <c r="DZ61" s="767"/>
      <c r="EA61" s="231"/>
    </row>
    <row r="62" spans="1:131" ht="26.25" customHeight="1" x14ac:dyDescent="0.15">
      <c r="A62" s="240">
        <v>35</v>
      </c>
      <c r="B62" s="740"/>
      <c r="C62" s="741"/>
      <c r="D62" s="741"/>
      <c r="E62" s="741"/>
      <c r="F62" s="741"/>
      <c r="G62" s="741"/>
      <c r="H62" s="741"/>
      <c r="I62" s="741"/>
      <c r="J62" s="741"/>
      <c r="K62" s="741"/>
      <c r="L62" s="741"/>
      <c r="M62" s="741"/>
      <c r="N62" s="741"/>
      <c r="O62" s="741"/>
      <c r="P62" s="742"/>
      <c r="Q62" s="814"/>
      <c r="R62" s="815"/>
      <c r="S62" s="815"/>
      <c r="T62" s="815"/>
      <c r="U62" s="815"/>
      <c r="V62" s="815"/>
      <c r="W62" s="815"/>
      <c r="X62" s="815"/>
      <c r="Y62" s="815"/>
      <c r="Z62" s="815"/>
      <c r="AA62" s="815"/>
      <c r="AB62" s="815"/>
      <c r="AC62" s="815"/>
      <c r="AD62" s="815"/>
      <c r="AE62" s="816"/>
      <c r="AF62" s="746"/>
      <c r="AG62" s="747"/>
      <c r="AH62" s="747"/>
      <c r="AI62" s="747"/>
      <c r="AJ62" s="748"/>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409</v>
      </c>
      <c r="BK62" s="787"/>
      <c r="BL62" s="787"/>
      <c r="BM62" s="787"/>
      <c r="BN62" s="788"/>
      <c r="BO62" s="243"/>
      <c r="BP62" s="243"/>
      <c r="BQ62" s="240">
        <v>56</v>
      </c>
      <c r="BR62" s="241"/>
      <c r="BS62" s="753"/>
      <c r="BT62" s="754"/>
      <c r="BU62" s="754"/>
      <c r="BV62" s="754"/>
      <c r="BW62" s="754"/>
      <c r="BX62" s="754"/>
      <c r="BY62" s="754"/>
      <c r="BZ62" s="754"/>
      <c r="CA62" s="754"/>
      <c r="CB62" s="754"/>
      <c r="CC62" s="754"/>
      <c r="CD62" s="754"/>
      <c r="CE62" s="754"/>
      <c r="CF62" s="754"/>
      <c r="CG62" s="755"/>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53"/>
      <c r="DW62" s="754"/>
      <c r="DX62" s="754"/>
      <c r="DY62" s="754"/>
      <c r="DZ62" s="767"/>
      <c r="EA62" s="231"/>
    </row>
    <row r="63" spans="1:131" ht="26.25" customHeight="1" thickBot="1" x14ac:dyDescent="0.2">
      <c r="A63" s="242" t="s">
        <v>388</v>
      </c>
      <c r="B63" s="771" t="s">
        <v>410</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18</v>
      </c>
      <c r="AG63" s="823"/>
      <c r="AH63" s="823"/>
      <c r="AI63" s="823"/>
      <c r="AJ63" s="824"/>
      <c r="AK63" s="825"/>
      <c r="AL63" s="820"/>
      <c r="AM63" s="820"/>
      <c r="AN63" s="820"/>
      <c r="AO63" s="820"/>
      <c r="AP63" s="823"/>
      <c r="AQ63" s="823"/>
      <c r="AR63" s="823"/>
      <c r="AS63" s="823"/>
      <c r="AT63" s="823"/>
      <c r="AU63" s="823"/>
      <c r="AV63" s="823"/>
      <c r="AW63" s="823"/>
      <c r="AX63" s="823"/>
      <c r="AY63" s="823"/>
      <c r="AZ63" s="827"/>
      <c r="BA63" s="827"/>
      <c r="BB63" s="827"/>
      <c r="BC63" s="827"/>
      <c r="BD63" s="827"/>
      <c r="BE63" s="828"/>
      <c r="BF63" s="828"/>
      <c r="BG63" s="828"/>
      <c r="BH63" s="828"/>
      <c r="BI63" s="829"/>
      <c r="BJ63" s="830" t="s">
        <v>411</v>
      </c>
      <c r="BK63" s="831"/>
      <c r="BL63" s="831"/>
      <c r="BM63" s="831"/>
      <c r="BN63" s="832"/>
      <c r="BO63" s="243"/>
      <c r="BP63" s="243"/>
      <c r="BQ63" s="240">
        <v>57</v>
      </c>
      <c r="BR63" s="241"/>
      <c r="BS63" s="753"/>
      <c r="BT63" s="754"/>
      <c r="BU63" s="754"/>
      <c r="BV63" s="754"/>
      <c r="BW63" s="754"/>
      <c r="BX63" s="754"/>
      <c r="BY63" s="754"/>
      <c r="BZ63" s="754"/>
      <c r="CA63" s="754"/>
      <c r="CB63" s="754"/>
      <c r="CC63" s="754"/>
      <c r="CD63" s="754"/>
      <c r="CE63" s="754"/>
      <c r="CF63" s="754"/>
      <c r="CG63" s="755"/>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53"/>
      <c r="DW63" s="754"/>
      <c r="DX63" s="754"/>
      <c r="DY63" s="754"/>
      <c r="DZ63" s="767"/>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53"/>
      <c r="BT64" s="754"/>
      <c r="BU64" s="754"/>
      <c r="BV64" s="754"/>
      <c r="BW64" s="754"/>
      <c r="BX64" s="754"/>
      <c r="BY64" s="754"/>
      <c r="BZ64" s="754"/>
      <c r="CA64" s="754"/>
      <c r="CB64" s="754"/>
      <c r="CC64" s="754"/>
      <c r="CD64" s="754"/>
      <c r="CE64" s="754"/>
      <c r="CF64" s="754"/>
      <c r="CG64" s="755"/>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53"/>
      <c r="DW64" s="754"/>
      <c r="DX64" s="754"/>
      <c r="DY64" s="754"/>
      <c r="DZ64" s="767"/>
      <c r="EA64" s="231"/>
    </row>
    <row r="65" spans="1:131" ht="26.25" customHeight="1" thickBot="1" x14ac:dyDescent="0.2">
      <c r="A65" s="234" t="s">
        <v>412</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53"/>
      <c r="BT65" s="754"/>
      <c r="BU65" s="754"/>
      <c r="BV65" s="754"/>
      <c r="BW65" s="754"/>
      <c r="BX65" s="754"/>
      <c r="BY65" s="754"/>
      <c r="BZ65" s="754"/>
      <c r="CA65" s="754"/>
      <c r="CB65" s="754"/>
      <c r="CC65" s="754"/>
      <c r="CD65" s="754"/>
      <c r="CE65" s="754"/>
      <c r="CF65" s="754"/>
      <c r="CG65" s="755"/>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53"/>
      <c r="DW65" s="754"/>
      <c r="DX65" s="754"/>
      <c r="DY65" s="754"/>
      <c r="DZ65" s="767"/>
      <c r="EA65" s="231"/>
    </row>
    <row r="66" spans="1:131" ht="26.25" customHeight="1" x14ac:dyDescent="0.15">
      <c r="A66" s="725" t="s">
        <v>413</v>
      </c>
      <c r="B66" s="726"/>
      <c r="C66" s="726"/>
      <c r="D66" s="726"/>
      <c r="E66" s="726"/>
      <c r="F66" s="726"/>
      <c r="G66" s="726"/>
      <c r="H66" s="726"/>
      <c r="I66" s="726"/>
      <c r="J66" s="726"/>
      <c r="K66" s="726"/>
      <c r="L66" s="726"/>
      <c r="M66" s="726"/>
      <c r="N66" s="726"/>
      <c r="O66" s="726"/>
      <c r="P66" s="727"/>
      <c r="Q66" s="702" t="s">
        <v>414</v>
      </c>
      <c r="R66" s="703"/>
      <c r="S66" s="703"/>
      <c r="T66" s="703"/>
      <c r="U66" s="704"/>
      <c r="V66" s="702" t="s">
        <v>415</v>
      </c>
      <c r="W66" s="703"/>
      <c r="X66" s="703"/>
      <c r="Y66" s="703"/>
      <c r="Z66" s="704"/>
      <c r="AA66" s="702" t="s">
        <v>416</v>
      </c>
      <c r="AB66" s="703"/>
      <c r="AC66" s="703"/>
      <c r="AD66" s="703"/>
      <c r="AE66" s="704"/>
      <c r="AF66" s="833" t="s">
        <v>396</v>
      </c>
      <c r="AG66" s="794"/>
      <c r="AH66" s="794"/>
      <c r="AI66" s="794"/>
      <c r="AJ66" s="834"/>
      <c r="AK66" s="702" t="s">
        <v>417</v>
      </c>
      <c r="AL66" s="726"/>
      <c r="AM66" s="726"/>
      <c r="AN66" s="726"/>
      <c r="AO66" s="727"/>
      <c r="AP66" s="702" t="s">
        <v>418</v>
      </c>
      <c r="AQ66" s="703"/>
      <c r="AR66" s="703"/>
      <c r="AS66" s="703"/>
      <c r="AT66" s="704"/>
      <c r="AU66" s="702" t="s">
        <v>419</v>
      </c>
      <c r="AV66" s="703"/>
      <c r="AW66" s="703"/>
      <c r="AX66" s="703"/>
      <c r="AY66" s="704"/>
      <c r="AZ66" s="702" t="s">
        <v>376</v>
      </c>
      <c r="BA66" s="703"/>
      <c r="BB66" s="703"/>
      <c r="BC66" s="703"/>
      <c r="BD66" s="714"/>
      <c r="BE66" s="243"/>
      <c r="BF66" s="243"/>
      <c r="BG66" s="243"/>
      <c r="BH66" s="243"/>
      <c r="BI66" s="243"/>
      <c r="BJ66" s="243"/>
      <c r="BK66" s="243"/>
      <c r="BL66" s="243"/>
      <c r="BM66" s="243"/>
      <c r="BN66" s="243"/>
      <c r="BO66" s="243"/>
      <c r="BP66" s="243"/>
      <c r="BQ66" s="240">
        <v>60</v>
      </c>
      <c r="BR66" s="245"/>
      <c r="BS66" s="838"/>
      <c r="BT66" s="839"/>
      <c r="BU66" s="839"/>
      <c r="BV66" s="839"/>
      <c r="BW66" s="839"/>
      <c r="BX66" s="839"/>
      <c r="BY66" s="839"/>
      <c r="BZ66" s="839"/>
      <c r="CA66" s="839"/>
      <c r="CB66" s="839"/>
      <c r="CC66" s="839"/>
      <c r="CD66" s="839"/>
      <c r="CE66" s="839"/>
      <c r="CF66" s="839"/>
      <c r="CG66" s="844"/>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231"/>
    </row>
    <row r="67" spans="1:131" ht="26.25" customHeight="1" thickBot="1" x14ac:dyDescent="0.2">
      <c r="A67" s="728"/>
      <c r="B67" s="729"/>
      <c r="C67" s="729"/>
      <c r="D67" s="729"/>
      <c r="E67" s="729"/>
      <c r="F67" s="729"/>
      <c r="G67" s="729"/>
      <c r="H67" s="729"/>
      <c r="I67" s="729"/>
      <c r="J67" s="729"/>
      <c r="K67" s="729"/>
      <c r="L67" s="729"/>
      <c r="M67" s="729"/>
      <c r="N67" s="729"/>
      <c r="O67" s="729"/>
      <c r="P67" s="730"/>
      <c r="Q67" s="705"/>
      <c r="R67" s="706"/>
      <c r="S67" s="706"/>
      <c r="T67" s="706"/>
      <c r="U67" s="707"/>
      <c r="V67" s="705"/>
      <c r="W67" s="706"/>
      <c r="X67" s="706"/>
      <c r="Y67" s="706"/>
      <c r="Z67" s="707"/>
      <c r="AA67" s="705"/>
      <c r="AB67" s="706"/>
      <c r="AC67" s="706"/>
      <c r="AD67" s="706"/>
      <c r="AE67" s="707"/>
      <c r="AF67" s="835"/>
      <c r="AG67" s="797"/>
      <c r="AH67" s="797"/>
      <c r="AI67" s="797"/>
      <c r="AJ67" s="836"/>
      <c r="AK67" s="837"/>
      <c r="AL67" s="729"/>
      <c r="AM67" s="729"/>
      <c r="AN67" s="729"/>
      <c r="AO67" s="730"/>
      <c r="AP67" s="705"/>
      <c r="AQ67" s="706"/>
      <c r="AR67" s="706"/>
      <c r="AS67" s="706"/>
      <c r="AT67" s="707"/>
      <c r="AU67" s="705"/>
      <c r="AV67" s="706"/>
      <c r="AW67" s="706"/>
      <c r="AX67" s="706"/>
      <c r="AY67" s="707"/>
      <c r="AZ67" s="705"/>
      <c r="BA67" s="706"/>
      <c r="BB67" s="706"/>
      <c r="BC67" s="706"/>
      <c r="BD67" s="715"/>
      <c r="BE67" s="243"/>
      <c r="BF67" s="243"/>
      <c r="BG67" s="243"/>
      <c r="BH67" s="243"/>
      <c r="BI67" s="243"/>
      <c r="BJ67" s="243"/>
      <c r="BK67" s="243"/>
      <c r="BL67" s="243"/>
      <c r="BM67" s="243"/>
      <c r="BN67" s="243"/>
      <c r="BO67" s="243"/>
      <c r="BP67" s="243"/>
      <c r="BQ67" s="240">
        <v>61</v>
      </c>
      <c r="BR67" s="245"/>
      <c r="BS67" s="838"/>
      <c r="BT67" s="839"/>
      <c r="BU67" s="839"/>
      <c r="BV67" s="839"/>
      <c r="BW67" s="839"/>
      <c r="BX67" s="839"/>
      <c r="BY67" s="839"/>
      <c r="BZ67" s="839"/>
      <c r="CA67" s="839"/>
      <c r="CB67" s="839"/>
      <c r="CC67" s="839"/>
      <c r="CD67" s="839"/>
      <c r="CE67" s="839"/>
      <c r="CF67" s="839"/>
      <c r="CG67" s="844"/>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231"/>
    </row>
    <row r="68" spans="1:131" ht="26.25" customHeight="1" thickTop="1" x14ac:dyDescent="0.15">
      <c r="A68" s="238">
        <v>1</v>
      </c>
      <c r="B68" s="848"/>
      <c r="C68" s="849"/>
      <c r="D68" s="849"/>
      <c r="E68" s="849"/>
      <c r="F68" s="849"/>
      <c r="G68" s="849"/>
      <c r="H68" s="849"/>
      <c r="I68" s="849"/>
      <c r="J68" s="849"/>
      <c r="K68" s="849"/>
      <c r="L68" s="849"/>
      <c r="M68" s="849"/>
      <c r="N68" s="849"/>
      <c r="O68" s="849"/>
      <c r="P68" s="850"/>
      <c r="Q68" s="851"/>
      <c r="R68" s="845"/>
      <c r="S68" s="845"/>
      <c r="T68" s="845"/>
      <c r="U68" s="845"/>
      <c r="V68" s="845"/>
      <c r="W68" s="845"/>
      <c r="X68" s="845"/>
      <c r="Y68" s="845"/>
      <c r="Z68" s="845"/>
      <c r="AA68" s="845"/>
      <c r="AB68" s="845"/>
      <c r="AC68" s="845"/>
      <c r="AD68" s="845"/>
      <c r="AE68" s="845"/>
      <c r="AF68" s="845"/>
      <c r="AG68" s="845"/>
      <c r="AH68" s="845"/>
      <c r="AI68" s="845"/>
      <c r="AJ68" s="845"/>
      <c r="AK68" s="845"/>
      <c r="AL68" s="845"/>
      <c r="AM68" s="845"/>
      <c r="AN68" s="845"/>
      <c r="AO68" s="845"/>
      <c r="AP68" s="845"/>
      <c r="AQ68" s="845"/>
      <c r="AR68" s="845"/>
      <c r="AS68" s="845"/>
      <c r="AT68" s="845"/>
      <c r="AU68" s="845"/>
      <c r="AV68" s="845"/>
      <c r="AW68" s="845"/>
      <c r="AX68" s="845"/>
      <c r="AY68" s="845"/>
      <c r="AZ68" s="846"/>
      <c r="BA68" s="846"/>
      <c r="BB68" s="846"/>
      <c r="BC68" s="846"/>
      <c r="BD68" s="847"/>
      <c r="BE68" s="243"/>
      <c r="BF68" s="243"/>
      <c r="BG68" s="243"/>
      <c r="BH68" s="243"/>
      <c r="BI68" s="243"/>
      <c r="BJ68" s="243"/>
      <c r="BK68" s="243"/>
      <c r="BL68" s="243"/>
      <c r="BM68" s="243"/>
      <c r="BN68" s="243"/>
      <c r="BO68" s="243"/>
      <c r="BP68" s="243"/>
      <c r="BQ68" s="240">
        <v>62</v>
      </c>
      <c r="BR68" s="245"/>
      <c r="BS68" s="838"/>
      <c r="BT68" s="839"/>
      <c r="BU68" s="839"/>
      <c r="BV68" s="839"/>
      <c r="BW68" s="839"/>
      <c r="BX68" s="839"/>
      <c r="BY68" s="839"/>
      <c r="BZ68" s="839"/>
      <c r="CA68" s="839"/>
      <c r="CB68" s="839"/>
      <c r="CC68" s="839"/>
      <c r="CD68" s="839"/>
      <c r="CE68" s="839"/>
      <c r="CF68" s="839"/>
      <c r="CG68" s="844"/>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231"/>
    </row>
    <row r="69" spans="1:131" ht="26.25" customHeight="1" x14ac:dyDescent="0.15">
      <c r="A69" s="240">
        <v>2</v>
      </c>
      <c r="B69" s="852"/>
      <c r="C69" s="853"/>
      <c r="D69" s="853"/>
      <c r="E69" s="853"/>
      <c r="F69" s="853"/>
      <c r="G69" s="853"/>
      <c r="H69" s="853"/>
      <c r="I69" s="853"/>
      <c r="J69" s="853"/>
      <c r="K69" s="853"/>
      <c r="L69" s="853"/>
      <c r="M69" s="853"/>
      <c r="N69" s="853"/>
      <c r="O69" s="853"/>
      <c r="P69" s="854"/>
      <c r="Q69" s="855"/>
      <c r="R69" s="812"/>
      <c r="S69" s="812"/>
      <c r="T69" s="812"/>
      <c r="U69" s="812"/>
      <c r="V69" s="812"/>
      <c r="W69" s="812"/>
      <c r="X69" s="812"/>
      <c r="Y69" s="812"/>
      <c r="Z69" s="812"/>
      <c r="AA69" s="812"/>
      <c r="AB69" s="812"/>
      <c r="AC69" s="812"/>
      <c r="AD69" s="812"/>
      <c r="AE69" s="812"/>
      <c r="AF69" s="812"/>
      <c r="AG69" s="812"/>
      <c r="AH69" s="812"/>
      <c r="AI69" s="812"/>
      <c r="AJ69" s="812"/>
      <c r="AK69" s="812"/>
      <c r="AL69" s="812"/>
      <c r="AM69" s="812"/>
      <c r="AN69" s="812"/>
      <c r="AO69" s="812"/>
      <c r="AP69" s="812"/>
      <c r="AQ69" s="812"/>
      <c r="AR69" s="812"/>
      <c r="AS69" s="812"/>
      <c r="AT69" s="812"/>
      <c r="AU69" s="812"/>
      <c r="AV69" s="812"/>
      <c r="AW69" s="812"/>
      <c r="AX69" s="812"/>
      <c r="AY69" s="812"/>
      <c r="AZ69" s="809"/>
      <c r="BA69" s="809"/>
      <c r="BB69" s="809"/>
      <c r="BC69" s="809"/>
      <c r="BD69" s="810"/>
      <c r="BE69" s="243"/>
      <c r="BF69" s="243"/>
      <c r="BG69" s="243"/>
      <c r="BH69" s="243"/>
      <c r="BI69" s="243"/>
      <c r="BJ69" s="243"/>
      <c r="BK69" s="243"/>
      <c r="BL69" s="243"/>
      <c r="BM69" s="243"/>
      <c r="BN69" s="243"/>
      <c r="BO69" s="243"/>
      <c r="BP69" s="243"/>
      <c r="BQ69" s="240">
        <v>63</v>
      </c>
      <c r="BR69" s="245"/>
      <c r="BS69" s="838"/>
      <c r="BT69" s="839"/>
      <c r="BU69" s="839"/>
      <c r="BV69" s="839"/>
      <c r="BW69" s="839"/>
      <c r="BX69" s="839"/>
      <c r="BY69" s="839"/>
      <c r="BZ69" s="839"/>
      <c r="CA69" s="839"/>
      <c r="CB69" s="839"/>
      <c r="CC69" s="839"/>
      <c r="CD69" s="839"/>
      <c r="CE69" s="839"/>
      <c r="CF69" s="839"/>
      <c r="CG69" s="844"/>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231"/>
    </row>
    <row r="70" spans="1:131" ht="26.25" customHeight="1" x14ac:dyDescent="0.15">
      <c r="A70" s="240">
        <v>3</v>
      </c>
      <c r="B70" s="852"/>
      <c r="C70" s="853"/>
      <c r="D70" s="853"/>
      <c r="E70" s="853"/>
      <c r="F70" s="853"/>
      <c r="G70" s="853"/>
      <c r="H70" s="853"/>
      <c r="I70" s="853"/>
      <c r="J70" s="853"/>
      <c r="K70" s="853"/>
      <c r="L70" s="853"/>
      <c r="M70" s="853"/>
      <c r="N70" s="853"/>
      <c r="O70" s="853"/>
      <c r="P70" s="854"/>
      <c r="Q70" s="855"/>
      <c r="R70" s="812"/>
      <c r="S70" s="812"/>
      <c r="T70" s="812"/>
      <c r="U70" s="812"/>
      <c r="V70" s="812"/>
      <c r="W70" s="812"/>
      <c r="X70" s="812"/>
      <c r="Y70" s="812"/>
      <c r="Z70" s="812"/>
      <c r="AA70" s="812"/>
      <c r="AB70" s="812"/>
      <c r="AC70" s="812"/>
      <c r="AD70" s="812"/>
      <c r="AE70" s="812"/>
      <c r="AF70" s="812"/>
      <c r="AG70" s="812"/>
      <c r="AH70" s="812"/>
      <c r="AI70" s="812"/>
      <c r="AJ70" s="812"/>
      <c r="AK70" s="812"/>
      <c r="AL70" s="812"/>
      <c r="AM70" s="812"/>
      <c r="AN70" s="812"/>
      <c r="AO70" s="812"/>
      <c r="AP70" s="812"/>
      <c r="AQ70" s="812"/>
      <c r="AR70" s="812"/>
      <c r="AS70" s="812"/>
      <c r="AT70" s="812"/>
      <c r="AU70" s="812"/>
      <c r="AV70" s="812"/>
      <c r="AW70" s="812"/>
      <c r="AX70" s="812"/>
      <c r="AY70" s="812"/>
      <c r="AZ70" s="809"/>
      <c r="BA70" s="809"/>
      <c r="BB70" s="809"/>
      <c r="BC70" s="809"/>
      <c r="BD70" s="810"/>
      <c r="BE70" s="243"/>
      <c r="BF70" s="243"/>
      <c r="BG70" s="243"/>
      <c r="BH70" s="243"/>
      <c r="BI70" s="243"/>
      <c r="BJ70" s="243"/>
      <c r="BK70" s="243"/>
      <c r="BL70" s="243"/>
      <c r="BM70" s="243"/>
      <c r="BN70" s="243"/>
      <c r="BO70" s="243"/>
      <c r="BP70" s="243"/>
      <c r="BQ70" s="240">
        <v>64</v>
      </c>
      <c r="BR70" s="245"/>
      <c r="BS70" s="838"/>
      <c r="BT70" s="839"/>
      <c r="BU70" s="839"/>
      <c r="BV70" s="839"/>
      <c r="BW70" s="839"/>
      <c r="BX70" s="839"/>
      <c r="BY70" s="839"/>
      <c r="BZ70" s="839"/>
      <c r="CA70" s="839"/>
      <c r="CB70" s="839"/>
      <c r="CC70" s="839"/>
      <c r="CD70" s="839"/>
      <c r="CE70" s="839"/>
      <c r="CF70" s="839"/>
      <c r="CG70" s="844"/>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231"/>
    </row>
    <row r="71" spans="1:131" ht="26.25" customHeight="1" x14ac:dyDescent="0.15">
      <c r="A71" s="240">
        <v>4</v>
      </c>
      <c r="B71" s="852"/>
      <c r="C71" s="853"/>
      <c r="D71" s="853"/>
      <c r="E71" s="853"/>
      <c r="F71" s="853"/>
      <c r="G71" s="853"/>
      <c r="H71" s="853"/>
      <c r="I71" s="853"/>
      <c r="J71" s="853"/>
      <c r="K71" s="853"/>
      <c r="L71" s="853"/>
      <c r="M71" s="853"/>
      <c r="N71" s="853"/>
      <c r="O71" s="853"/>
      <c r="P71" s="854"/>
      <c r="Q71" s="855"/>
      <c r="R71" s="812"/>
      <c r="S71" s="812"/>
      <c r="T71" s="812"/>
      <c r="U71" s="812"/>
      <c r="V71" s="812"/>
      <c r="W71" s="812"/>
      <c r="X71" s="812"/>
      <c r="Y71" s="812"/>
      <c r="Z71" s="812"/>
      <c r="AA71" s="812"/>
      <c r="AB71" s="812"/>
      <c r="AC71" s="812"/>
      <c r="AD71" s="812"/>
      <c r="AE71" s="812"/>
      <c r="AF71" s="812"/>
      <c r="AG71" s="812"/>
      <c r="AH71" s="812"/>
      <c r="AI71" s="812"/>
      <c r="AJ71" s="812"/>
      <c r="AK71" s="812"/>
      <c r="AL71" s="812"/>
      <c r="AM71" s="812"/>
      <c r="AN71" s="812"/>
      <c r="AO71" s="812"/>
      <c r="AP71" s="812"/>
      <c r="AQ71" s="812"/>
      <c r="AR71" s="812"/>
      <c r="AS71" s="812"/>
      <c r="AT71" s="812"/>
      <c r="AU71" s="812"/>
      <c r="AV71" s="812"/>
      <c r="AW71" s="812"/>
      <c r="AX71" s="812"/>
      <c r="AY71" s="812"/>
      <c r="AZ71" s="809"/>
      <c r="BA71" s="809"/>
      <c r="BB71" s="809"/>
      <c r="BC71" s="809"/>
      <c r="BD71" s="810"/>
      <c r="BE71" s="243"/>
      <c r="BF71" s="243"/>
      <c r="BG71" s="243"/>
      <c r="BH71" s="243"/>
      <c r="BI71" s="243"/>
      <c r="BJ71" s="243"/>
      <c r="BK71" s="243"/>
      <c r="BL71" s="243"/>
      <c r="BM71" s="243"/>
      <c r="BN71" s="243"/>
      <c r="BO71" s="243"/>
      <c r="BP71" s="243"/>
      <c r="BQ71" s="240">
        <v>65</v>
      </c>
      <c r="BR71" s="245"/>
      <c r="BS71" s="838"/>
      <c r="BT71" s="839"/>
      <c r="BU71" s="839"/>
      <c r="BV71" s="839"/>
      <c r="BW71" s="839"/>
      <c r="BX71" s="839"/>
      <c r="BY71" s="839"/>
      <c r="BZ71" s="839"/>
      <c r="CA71" s="839"/>
      <c r="CB71" s="839"/>
      <c r="CC71" s="839"/>
      <c r="CD71" s="839"/>
      <c r="CE71" s="839"/>
      <c r="CF71" s="839"/>
      <c r="CG71" s="844"/>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231"/>
    </row>
    <row r="72" spans="1:131" ht="26.25" customHeight="1" x14ac:dyDescent="0.15">
      <c r="A72" s="240">
        <v>5</v>
      </c>
      <c r="B72" s="852"/>
      <c r="C72" s="853"/>
      <c r="D72" s="853"/>
      <c r="E72" s="853"/>
      <c r="F72" s="853"/>
      <c r="G72" s="853"/>
      <c r="H72" s="853"/>
      <c r="I72" s="853"/>
      <c r="J72" s="853"/>
      <c r="K72" s="853"/>
      <c r="L72" s="853"/>
      <c r="M72" s="853"/>
      <c r="N72" s="853"/>
      <c r="O72" s="853"/>
      <c r="P72" s="854"/>
      <c r="Q72" s="855"/>
      <c r="R72" s="812"/>
      <c r="S72" s="812"/>
      <c r="T72" s="812"/>
      <c r="U72" s="812"/>
      <c r="V72" s="812"/>
      <c r="W72" s="812"/>
      <c r="X72" s="812"/>
      <c r="Y72" s="812"/>
      <c r="Z72" s="812"/>
      <c r="AA72" s="812"/>
      <c r="AB72" s="812"/>
      <c r="AC72" s="812"/>
      <c r="AD72" s="812"/>
      <c r="AE72" s="812"/>
      <c r="AF72" s="812"/>
      <c r="AG72" s="812"/>
      <c r="AH72" s="812"/>
      <c r="AI72" s="812"/>
      <c r="AJ72" s="812"/>
      <c r="AK72" s="812"/>
      <c r="AL72" s="812"/>
      <c r="AM72" s="812"/>
      <c r="AN72" s="812"/>
      <c r="AO72" s="812"/>
      <c r="AP72" s="812"/>
      <c r="AQ72" s="812"/>
      <c r="AR72" s="812"/>
      <c r="AS72" s="812"/>
      <c r="AT72" s="812"/>
      <c r="AU72" s="812"/>
      <c r="AV72" s="812"/>
      <c r="AW72" s="812"/>
      <c r="AX72" s="812"/>
      <c r="AY72" s="812"/>
      <c r="AZ72" s="809"/>
      <c r="BA72" s="809"/>
      <c r="BB72" s="809"/>
      <c r="BC72" s="809"/>
      <c r="BD72" s="810"/>
      <c r="BE72" s="243"/>
      <c r="BF72" s="243"/>
      <c r="BG72" s="243"/>
      <c r="BH72" s="243"/>
      <c r="BI72" s="243"/>
      <c r="BJ72" s="243"/>
      <c r="BK72" s="243"/>
      <c r="BL72" s="243"/>
      <c r="BM72" s="243"/>
      <c r="BN72" s="243"/>
      <c r="BO72" s="243"/>
      <c r="BP72" s="243"/>
      <c r="BQ72" s="240">
        <v>66</v>
      </c>
      <c r="BR72" s="245"/>
      <c r="BS72" s="838"/>
      <c r="BT72" s="839"/>
      <c r="BU72" s="839"/>
      <c r="BV72" s="839"/>
      <c r="BW72" s="839"/>
      <c r="BX72" s="839"/>
      <c r="BY72" s="839"/>
      <c r="BZ72" s="839"/>
      <c r="CA72" s="839"/>
      <c r="CB72" s="839"/>
      <c r="CC72" s="839"/>
      <c r="CD72" s="839"/>
      <c r="CE72" s="839"/>
      <c r="CF72" s="839"/>
      <c r="CG72" s="844"/>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231"/>
    </row>
    <row r="73" spans="1:131" ht="26.25" customHeight="1" x14ac:dyDescent="0.15">
      <c r="A73" s="240">
        <v>6</v>
      </c>
      <c r="B73" s="852"/>
      <c r="C73" s="853"/>
      <c r="D73" s="853"/>
      <c r="E73" s="853"/>
      <c r="F73" s="853"/>
      <c r="G73" s="853"/>
      <c r="H73" s="853"/>
      <c r="I73" s="853"/>
      <c r="J73" s="853"/>
      <c r="K73" s="853"/>
      <c r="L73" s="853"/>
      <c r="M73" s="853"/>
      <c r="N73" s="853"/>
      <c r="O73" s="853"/>
      <c r="P73" s="854"/>
      <c r="Q73" s="855"/>
      <c r="R73" s="812"/>
      <c r="S73" s="812"/>
      <c r="T73" s="812"/>
      <c r="U73" s="812"/>
      <c r="V73" s="812"/>
      <c r="W73" s="812"/>
      <c r="X73" s="812"/>
      <c r="Y73" s="812"/>
      <c r="Z73" s="812"/>
      <c r="AA73" s="812"/>
      <c r="AB73" s="812"/>
      <c r="AC73" s="812"/>
      <c r="AD73" s="812"/>
      <c r="AE73" s="812"/>
      <c r="AF73" s="812"/>
      <c r="AG73" s="812"/>
      <c r="AH73" s="812"/>
      <c r="AI73" s="812"/>
      <c r="AJ73" s="812"/>
      <c r="AK73" s="812"/>
      <c r="AL73" s="812"/>
      <c r="AM73" s="812"/>
      <c r="AN73" s="812"/>
      <c r="AO73" s="812"/>
      <c r="AP73" s="812"/>
      <c r="AQ73" s="812"/>
      <c r="AR73" s="812"/>
      <c r="AS73" s="812"/>
      <c r="AT73" s="812"/>
      <c r="AU73" s="812"/>
      <c r="AV73" s="812"/>
      <c r="AW73" s="812"/>
      <c r="AX73" s="812"/>
      <c r="AY73" s="812"/>
      <c r="AZ73" s="809"/>
      <c r="BA73" s="809"/>
      <c r="BB73" s="809"/>
      <c r="BC73" s="809"/>
      <c r="BD73" s="810"/>
      <c r="BE73" s="243"/>
      <c r="BF73" s="243"/>
      <c r="BG73" s="243"/>
      <c r="BH73" s="243"/>
      <c r="BI73" s="243"/>
      <c r="BJ73" s="243"/>
      <c r="BK73" s="243"/>
      <c r="BL73" s="243"/>
      <c r="BM73" s="243"/>
      <c r="BN73" s="243"/>
      <c r="BO73" s="243"/>
      <c r="BP73" s="243"/>
      <c r="BQ73" s="240">
        <v>67</v>
      </c>
      <c r="BR73" s="245"/>
      <c r="BS73" s="838"/>
      <c r="BT73" s="839"/>
      <c r="BU73" s="839"/>
      <c r="BV73" s="839"/>
      <c r="BW73" s="839"/>
      <c r="BX73" s="839"/>
      <c r="BY73" s="839"/>
      <c r="BZ73" s="839"/>
      <c r="CA73" s="839"/>
      <c r="CB73" s="839"/>
      <c r="CC73" s="839"/>
      <c r="CD73" s="839"/>
      <c r="CE73" s="839"/>
      <c r="CF73" s="839"/>
      <c r="CG73" s="844"/>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231"/>
    </row>
    <row r="74" spans="1:131" ht="26.25" customHeight="1" x14ac:dyDescent="0.15">
      <c r="A74" s="240">
        <v>7</v>
      </c>
      <c r="B74" s="852"/>
      <c r="C74" s="853"/>
      <c r="D74" s="853"/>
      <c r="E74" s="853"/>
      <c r="F74" s="853"/>
      <c r="G74" s="853"/>
      <c r="H74" s="853"/>
      <c r="I74" s="853"/>
      <c r="J74" s="853"/>
      <c r="K74" s="853"/>
      <c r="L74" s="853"/>
      <c r="M74" s="853"/>
      <c r="N74" s="853"/>
      <c r="O74" s="853"/>
      <c r="P74" s="854"/>
      <c r="Q74" s="855"/>
      <c r="R74" s="812"/>
      <c r="S74" s="812"/>
      <c r="T74" s="812"/>
      <c r="U74" s="812"/>
      <c r="V74" s="812"/>
      <c r="W74" s="812"/>
      <c r="X74" s="812"/>
      <c r="Y74" s="812"/>
      <c r="Z74" s="812"/>
      <c r="AA74" s="812"/>
      <c r="AB74" s="812"/>
      <c r="AC74" s="812"/>
      <c r="AD74" s="812"/>
      <c r="AE74" s="812"/>
      <c r="AF74" s="812"/>
      <c r="AG74" s="812"/>
      <c r="AH74" s="812"/>
      <c r="AI74" s="812"/>
      <c r="AJ74" s="812"/>
      <c r="AK74" s="812"/>
      <c r="AL74" s="812"/>
      <c r="AM74" s="812"/>
      <c r="AN74" s="812"/>
      <c r="AO74" s="812"/>
      <c r="AP74" s="812"/>
      <c r="AQ74" s="812"/>
      <c r="AR74" s="812"/>
      <c r="AS74" s="812"/>
      <c r="AT74" s="812"/>
      <c r="AU74" s="812"/>
      <c r="AV74" s="812"/>
      <c r="AW74" s="812"/>
      <c r="AX74" s="812"/>
      <c r="AY74" s="812"/>
      <c r="AZ74" s="809"/>
      <c r="BA74" s="809"/>
      <c r="BB74" s="809"/>
      <c r="BC74" s="809"/>
      <c r="BD74" s="810"/>
      <c r="BE74" s="243"/>
      <c r="BF74" s="243"/>
      <c r="BG74" s="243"/>
      <c r="BH74" s="243"/>
      <c r="BI74" s="243"/>
      <c r="BJ74" s="243"/>
      <c r="BK74" s="243"/>
      <c r="BL74" s="243"/>
      <c r="BM74" s="243"/>
      <c r="BN74" s="243"/>
      <c r="BO74" s="243"/>
      <c r="BP74" s="243"/>
      <c r="BQ74" s="240">
        <v>68</v>
      </c>
      <c r="BR74" s="245"/>
      <c r="BS74" s="838"/>
      <c r="BT74" s="839"/>
      <c r="BU74" s="839"/>
      <c r="BV74" s="839"/>
      <c r="BW74" s="839"/>
      <c r="BX74" s="839"/>
      <c r="BY74" s="839"/>
      <c r="BZ74" s="839"/>
      <c r="CA74" s="839"/>
      <c r="CB74" s="839"/>
      <c r="CC74" s="839"/>
      <c r="CD74" s="839"/>
      <c r="CE74" s="839"/>
      <c r="CF74" s="839"/>
      <c r="CG74" s="844"/>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231"/>
    </row>
    <row r="75" spans="1:131" ht="26.25" customHeight="1" x14ac:dyDescent="0.15">
      <c r="A75" s="240">
        <v>8</v>
      </c>
      <c r="B75" s="852"/>
      <c r="C75" s="853"/>
      <c r="D75" s="853"/>
      <c r="E75" s="853"/>
      <c r="F75" s="853"/>
      <c r="G75" s="853"/>
      <c r="H75" s="853"/>
      <c r="I75" s="853"/>
      <c r="J75" s="853"/>
      <c r="K75" s="853"/>
      <c r="L75" s="853"/>
      <c r="M75" s="853"/>
      <c r="N75" s="853"/>
      <c r="O75" s="853"/>
      <c r="P75" s="854"/>
      <c r="Q75" s="856"/>
      <c r="R75" s="857"/>
      <c r="S75" s="857"/>
      <c r="T75" s="857"/>
      <c r="U75" s="811"/>
      <c r="V75" s="858"/>
      <c r="W75" s="857"/>
      <c r="X75" s="857"/>
      <c r="Y75" s="857"/>
      <c r="Z75" s="811"/>
      <c r="AA75" s="858"/>
      <c r="AB75" s="857"/>
      <c r="AC75" s="857"/>
      <c r="AD75" s="857"/>
      <c r="AE75" s="811"/>
      <c r="AF75" s="858"/>
      <c r="AG75" s="857"/>
      <c r="AH75" s="857"/>
      <c r="AI75" s="857"/>
      <c r="AJ75" s="811"/>
      <c r="AK75" s="858"/>
      <c r="AL75" s="857"/>
      <c r="AM75" s="857"/>
      <c r="AN75" s="857"/>
      <c r="AO75" s="811"/>
      <c r="AP75" s="858"/>
      <c r="AQ75" s="857"/>
      <c r="AR75" s="857"/>
      <c r="AS75" s="857"/>
      <c r="AT75" s="811"/>
      <c r="AU75" s="858"/>
      <c r="AV75" s="857"/>
      <c r="AW75" s="857"/>
      <c r="AX75" s="857"/>
      <c r="AY75" s="811"/>
      <c r="AZ75" s="809"/>
      <c r="BA75" s="809"/>
      <c r="BB75" s="809"/>
      <c r="BC75" s="809"/>
      <c r="BD75" s="810"/>
      <c r="BE75" s="243"/>
      <c r="BF75" s="243"/>
      <c r="BG75" s="243"/>
      <c r="BH75" s="243"/>
      <c r="BI75" s="243"/>
      <c r="BJ75" s="243"/>
      <c r="BK75" s="243"/>
      <c r="BL75" s="243"/>
      <c r="BM75" s="243"/>
      <c r="BN75" s="243"/>
      <c r="BO75" s="243"/>
      <c r="BP75" s="243"/>
      <c r="BQ75" s="240">
        <v>69</v>
      </c>
      <c r="BR75" s="245"/>
      <c r="BS75" s="838"/>
      <c r="BT75" s="839"/>
      <c r="BU75" s="839"/>
      <c r="BV75" s="839"/>
      <c r="BW75" s="839"/>
      <c r="BX75" s="839"/>
      <c r="BY75" s="839"/>
      <c r="BZ75" s="839"/>
      <c r="CA75" s="839"/>
      <c r="CB75" s="839"/>
      <c r="CC75" s="839"/>
      <c r="CD75" s="839"/>
      <c r="CE75" s="839"/>
      <c r="CF75" s="839"/>
      <c r="CG75" s="844"/>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231"/>
    </row>
    <row r="76" spans="1:131" ht="26.25" customHeight="1" x14ac:dyDescent="0.15">
      <c r="A76" s="240">
        <v>9</v>
      </c>
      <c r="B76" s="852"/>
      <c r="C76" s="853"/>
      <c r="D76" s="853"/>
      <c r="E76" s="853"/>
      <c r="F76" s="853"/>
      <c r="G76" s="853"/>
      <c r="H76" s="853"/>
      <c r="I76" s="853"/>
      <c r="J76" s="853"/>
      <c r="K76" s="853"/>
      <c r="L76" s="853"/>
      <c r="M76" s="853"/>
      <c r="N76" s="853"/>
      <c r="O76" s="853"/>
      <c r="P76" s="854"/>
      <c r="Q76" s="856"/>
      <c r="R76" s="857"/>
      <c r="S76" s="857"/>
      <c r="T76" s="857"/>
      <c r="U76" s="811"/>
      <c r="V76" s="858"/>
      <c r="W76" s="857"/>
      <c r="X76" s="857"/>
      <c r="Y76" s="857"/>
      <c r="Z76" s="811"/>
      <c r="AA76" s="858"/>
      <c r="AB76" s="857"/>
      <c r="AC76" s="857"/>
      <c r="AD76" s="857"/>
      <c r="AE76" s="811"/>
      <c r="AF76" s="858"/>
      <c r="AG76" s="857"/>
      <c r="AH76" s="857"/>
      <c r="AI76" s="857"/>
      <c r="AJ76" s="811"/>
      <c r="AK76" s="858"/>
      <c r="AL76" s="857"/>
      <c r="AM76" s="857"/>
      <c r="AN76" s="857"/>
      <c r="AO76" s="811"/>
      <c r="AP76" s="858"/>
      <c r="AQ76" s="857"/>
      <c r="AR76" s="857"/>
      <c r="AS76" s="857"/>
      <c r="AT76" s="811"/>
      <c r="AU76" s="858"/>
      <c r="AV76" s="857"/>
      <c r="AW76" s="857"/>
      <c r="AX76" s="857"/>
      <c r="AY76" s="811"/>
      <c r="AZ76" s="809"/>
      <c r="BA76" s="809"/>
      <c r="BB76" s="809"/>
      <c r="BC76" s="809"/>
      <c r="BD76" s="810"/>
      <c r="BE76" s="243"/>
      <c r="BF76" s="243"/>
      <c r="BG76" s="243"/>
      <c r="BH76" s="243"/>
      <c r="BI76" s="243"/>
      <c r="BJ76" s="243"/>
      <c r="BK76" s="243"/>
      <c r="BL76" s="243"/>
      <c r="BM76" s="243"/>
      <c r="BN76" s="243"/>
      <c r="BO76" s="243"/>
      <c r="BP76" s="243"/>
      <c r="BQ76" s="240">
        <v>70</v>
      </c>
      <c r="BR76" s="245"/>
      <c r="BS76" s="838"/>
      <c r="BT76" s="839"/>
      <c r="BU76" s="839"/>
      <c r="BV76" s="839"/>
      <c r="BW76" s="839"/>
      <c r="BX76" s="839"/>
      <c r="BY76" s="839"/>
      <c r="BZ76" s="839"/>
      <c r="CA76" s="839"/>
      <c r="CB76" s="839"/>
      <c r="CC76" s="839"/>
      <c r="CD76" s="839"/>
      <c r="CE76" s="839"/>
      <c r="CF76" s="839"/>
      <c r="CG76" s="844"/>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231"/>
    </row>
    <row r="77" spans="1:131" ht="26.25" customHeight="1" x14ac:dyDescent="0.15">
      <c r="A77" s="240">
        <v>10</v>
      </c>
      <c r="B77" s="852"/>
      <c r="C77" s="853"/>
      <c r="D77" s="853"/>
      <c r="E77" s="853"/>
      <c r="F77" s="853"/>
      <c r="G77" s="853"/>
      <c r="H77" s="853"/>
      <c r="I77" s="853"/>
      <c r="J77" s="853"/>
      <c r="K77" s="853"/>
      <c r="L77" s="853"/>
      <c r="M77" s="853"/>
      <c r="N77" s="853"/>
      <c r="O77" s="853"/>
      <c r="P77" s="854"/>
      <c r="Q77" s="856"/>
      <c r="R77" s="857"/>
      <c r="S77" s="857"/>
      <c r="T77" s="857"/>
      <c r="U77" s="811"/>
      <c r="V77" s="858"/>
      <c r="W77" s="857"/>
      <c r="X77" s="857"/>
      <c r="Y77" s="857"/>
      <c r="Z77" s="811"/>
      <c r="AA77" s="858"/>
      <c r="AB77" s="857"/>
      <c r="AC77" s="857"/>
      <c r="AD77" s="857"/>
      <c r="AE77" s="811"/>
      <c r="AF77" s="858"/>
      <c r="AG77" s="857"/>
      <c r="AH77" s="857"/>
      <c r="AI77" s="857"/>
      <c r="AJ77" s="811"/>
      <c r="AK77" s="858"/>
      <c r="AL77" s="857"/>
      <c r="AM77" s="857"/>
      <c r="AN77" s="857"/>
      <c r="AO77" s="811"/>
      <c r="AP77" s="858"/>
      <c r="AQ77" s="857"/>
      <c r="AR77" s="857"/>
      <c r="AS77" s="857"/>
      <c r="AT77" s="811"/>
      <c r="AU77" s="858"/>
      <c r="AV77" s="857"/>
      <c r="AW77" s="857"/>
      <c r="AX77" s="857"/>
      <c r="AY77" s="811"/>
      <c r="AZ77" s="809"/>
      <c r="BA77" s="809"/>
      <c r="BB77" s="809"/>
      <c r="BC77" s="809"/>
      <c r="BD77" s="810"/>
      <c r="BE77" s="243"/>
      <c r="BF77" s="243"/>
      <c r="BG77" s="243"/>
      <c r="BH77" s="243"/>
      <c r="BI77" s="243"/>
      <c r="BJ77" s="243"/>
      <c r="BK77" s="243"/>
      <c r="BL77" s="243"/>
      <c r="BM77" s="243"/>
      <c r="BN77" s="243"/>
      <c r="BO77" s="243"/>
      <c r="BP77" s="243"/>
      <c r="BQ77" s="240">
        <v>71</v>
      </c>
      <c r="BR77" s="245"/>
      <c r="BS77" s="838"/>
      <c r="BT77" s="839"/>
      <c r="BU77" s="839"/>
      <c r="BV77" s="839"/>
      <c r="BW77" s="839"/>
      <c r="BX77" s="839"/>
      <c r="BY77" s="839"/>
      <c r="BZ77" s="839"/>
      <c r="CA77" s="839"/>
      <c r="CB77" s="839"/>
      <c r="CC77" s="839"/>
      <c r="CD77" s="839"/>
      <c r="CE77" s="839"/>
      <c r="CF77" s="839"/>
      <c r="CG77" s="844"/>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231"/>
    </row>
    <row r="78" spans="1:131" ht="26.25" customHeight="1" x14ac:dyDescent="0.15">
      <c r="A78" s="240">
        <v>11</v>
      </c>
      <c r="B78" s="852"/>
      <c r="C78" s="853"/>
      <c r="D78" s="853"/>
      <c r="E78" s="853"/>
      <c r="F78" s="853"/>
      <c r="G78" s="853"/>
      <c r="H78" s="853"/>
      <c r="I78" s="853"/>
      <c r="J78" s="853"/>
      <c r="K78" s="853"/>
      <c r="L78" s="853"/>
      <c r="M78" s="853"/>
      <c r="N78" s="853"/>
      <c r="O78" s="853"/>
      <c r="P78" s="854"/>
      <c r="Q78" s="855"/>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09"/>
      <c r="BA78" s="809"/>
      <c r="BB78" s="809"/>
      <c r="BC78" s="809"/>
      <c r="BD78" s="810"/>
      <c r="BE78" s="243"/>
      <c r="BF78" s="243"/>
      <c r="BG78" s="243"/>
      <c r="BH78" s="243"/>
      <c r="BI78" s="243"/>
      <c r="BJ78" s="231"/>
      <c r="BK78" s="231"/>
      <c r="BL78" s="231"/>
      <c r="BM78" s="231"/>
      <c r="BN78" s="231"/>
      <c r="BO78" s="243"/>
      <c r="BP78" s="243"/>
      <c r="BQ78" s="240">
        <v>72</v>
      </c>
      <c r="BR78" s="245"/>
      <c r="BS78" s="838"/>
      <c r="BT78" s="839"/>
      <c r="BU78" s="839"/>
      <c r="BV78" s="839"/>
      <c r="BW78" s="839"/>
      <c r="BX78" s="839"/>
      <c r="BY78" s="839"/>
      <c r="BZ78" s="839"/>
      <c r="CA78" s="839"/>
      <c r="CB78" s="839"/>
      <c r="CC78" s="839"/>
      <c r="CD78" s="839"/>
      <c r="CE78" s="839"/>
      <c r="CF78" s="839"/>
      <c r="CG78" s="844"/>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231"/>
    </row>
    <row r="79" spans="1:131" ht="26.25" customHeight="1" x14ac:dyDescent="0.15">
      <c r="A79" s="240">
        <v>12</v>
      </c>
      <c r="B79" s="852"/>
      <c r="C79" s="853"/>
      <c r="D79" s="853"/>
      <c r="E79" s="853"/>
      <c r="F79" s="853"/>
      <c r="G79" s="853"/>
      <c r="H79" s="853"/>
      <c r="I79" s="853"/>
      <c r="J79" s="853"/>
      <c r="K79" s="853"/>
      <c r="L79" s="853"/>
      <c r="M79" s="853"/>
      <c r="N79" s="853"/>
      <c r="O79" s="853"/>
      <c r="P79" s="854"/>
      <c r="Q79" s="855"/>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09"/>
      <c r="BA79" s="809"/>
      <c r="BB79" s="809"/>
      <c r="BC79" s="809"/>
      <c r="BD79" s="810"/>
      <c r="BE79" s="243"/>
      <c r="BF79" s="243"/>
      <c r="BG79" s="243"/>
      <c r="BH79" s="243"/>
      <c r="BI79" s="243"/>
      <c r="BJ79" s="231"/>
      <c r="BK79" s="231"/>
      <c r="BL79" s="231"/>
      <c r="BM79" s="231"/>
      <c r="BN79" s="231"/>
      <c r="BO79" s="243"/>
      <c r="BP79" s="243"/>
      <c r="BQ79" s="240">
        <v>73</v>
      </c>
      <c r="BR79" s="245"/>
      <c r="BS79" s="838"/>
      <c r="BT79" s="839"/>
      <c r="BU79" s="839"/>
      <c r="BV79" s="839"/>
      <c r="BW79" s="839"/>
      <c r="BX79" s="839"/>
      <c r="BY79" s="839"/>
      <c r="BZ79" s="839"/>
      <c r="CA79" s="839"/>
      <c r="CB79" s="839"/>
      <c r="CC79" s="839"/>
      <c r="CD79" s="839"/>
      <c r="CE79" s="839"/>
      <c r="CF79" s="839"/>
      <c r="CG79" s="844"/>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231"/>
    </row>
    <row r="80" spans="1:131" ht="26.25" customHeight="1" x14ac:dyDescent="0.15">
      <c r="A80" s="240">
        <v>13</v>
      </c>
      <c r="B80" s="852"/>
      <c r="C80" s="853"/>
      <c r="D80" s="853"/>
      <c r="E80" s="853"/>
      <c r="F80" s="853"/>
      <c r="G80" s="853"/>
      <c r="H80" s="853"/>
      <c r="I80" s="853"/>
      <c r="J80" s="853"/>
      <c r="K80" s="853"/>
      <c r="L80" s="853"/>
      <c r="M80" s="853"/>
      <c r="N80" s="853"/>
      <c r="O80" s="853"/>
      <c r="P80" s="854"/>
      <c r="Q80" s="855"/>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09"/>
      <c r="BA80" s="809"/>
      <c r="BB80" s="809"/>
      <c r="BC80" s="809"/>
      <c r="BD80" s="810"/>
      <c r="BE80" s="243"/>
      <c r="BF80" s="243"/>
      <c r="BG80" s="243"/>
      <c r="BH80" s="243"/>
      <c r="BI80" s="243"/>
      <c r="BJ80" s="243"/>
      <c r="BK80" s="243"/>
      <c r="BL80" s="243"/>
      <c r="BM80" s="243"/>
      <c r="BN80" s="243"/>
      <c r="BO80" s="243"/>
      <c r="BP80" s="243"/>
      <c r="BQ80" s="240">
        <v>74</v>
      </c>
      <c r="BR80" s="245"/>
      <c r="BS80" s="838"/>
      <c r="BT80" s="839"/>
      <c r="BU80" s="839"/>
      <c r="BV80" s="839"/>
      <c r="BW80" s="839"/>
      <c r="BX80" s="839"/>
      <c r="BY80" s="839"/>
      <c r="BZ80" s="839"/>
      <c r="CA80" s="839"/>
      <c r="CB80" s="839"/>
      <c r="CC80" s="839"/>
      <c r="CD80" s="839"/>
      <c r="CE80" s="839"/>
      <c r="CF80" s="839"/>
      <c r="CG80" s="844"/>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231"/>
    </row>
    <row r="81" spans="1:131" ht="26.25" customHeight="1" x14ac:dyDescent="0.15">
      <c r="A81" s="240">
        <v>14</v>
      </c>
      <c r="B81" s="852"/>
      <c r="C81" s="853"/>
      <c r="D81" s="853"/>
      <c r="E81" s="853"/>
      <c r="F81" s="853"/>
      <c r="G81" s="853"/>
      <c r="H81" s="853"/>
      <c r="I81" s="853"/>
      <c r="J81" s="853"/>
      <c r="K81" s="853"/>
      <c r="L81" s="853"/>
      <c r="M81" s="853"/>
      <c r="N81" s="853"/>
      <c r="O81" s="853"/>
      <c r="P81" s="854"/>
      <c r="Q81" s="855"/>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09"/>
      <c r="BA81" s="809"/>
      <c r="BB81" s="809"/>
      <c r="BC81" s="809"/>
      <c r="BD81" s="810"/>
      <c r="BE81" s="243"/>
      <c r="BF81" s="243"/>
      <c r="BG81" s="243"/>
      <c r="BH81" s="243"/>
      <c r="BI81" s="243"/>
      <c r="BJ81" s="243"/>
      <c r="BK81" s="243"/>
      <c r="BL81" s="243"/>
      <c r="BM81" s="243"/>
      <c r="BN81" s="243"/>
      <c r="BO81" s="243"/>
      <c r="BP81" s="243"/>
      <c r="BQ81" s="240">
        <v>75</v>
      </c>
      <c r="BR81" s="245"/>
      <c r="BS81" s="838"/>
      <c r="BT81" s="839"/>
      <c r="BU81" s="839"/>
      <c r="BV81" s="839"/>
      <c r="BW81" s="839"/>
      <c r="BX81" s="839"/>
      <c r="BY81" s="839"/>
      <c r="BZ81" s="839"/>
      <c r="CA81" s="839"/>
      <c r="CB81" s="839"/>
      <c r="CC81" s="839"/>
      <c r="CD81" s="839"/>
      <c r="CE81" s="839"/>
      <c r="CF81" s="839"/>
      <c r="CG81" s="844"/>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231"/>
    </row>
    <row r="82" spans="1:131" ht="26.25" customHeight="1" x14ac:dyDescent="0.15">
      <c r="A82" s="240">
        <v>15</v>
      </c>
      <c r="B82" s="852"/>
      <c r="C82" s="853"/>
      <c r="D82" s="853"/>
      <c r="E82" s="853"/>
      <c r="F82" s="853"/>
      <c r="G82" s="853"/>
      <c r="H82" s="853"/>
      <c r="I82" s="853"/>
      <c r="J82" s="853"/>
      <c r="K82" s="853"/>
      <c r="L82" s="853"/>
      <c r="M82" s="853"/>
      <c r="N82" s="853"/>
      <c r="O82" s="853"/>
      <c r="P82" s="854"/>
      <c r="Q82" s="855"/>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09"/>
      <c r="BA82" s="809"/>
      <c r="BB82" s="809"/>
      <c r="BC82" s="809"/>
      <c r="BD82" s="810"/>
      <c r="BE82" s="243"/>
      <c r="BF82" s="243"/>
      <c r="BG82" s="243"/>
      <c r="BH82" s="243"/>
      <c r="BI82" s="243"/>
      <c r="BJ82" s="243"/>
      <c r="BK82" s="243"/>
      <c r="BL82" s="243"/>
      <c r="BM82" s="243"/>
      <c r="BN82" s="243"/>
      <c r="BO82" s="243"/>
      <c r="BP82" s="243"/>
      <c r="BQ82" s="240">
        <v>76</v>
      </c>
      <c r="BR82" s="245"/>
      <c r="BS82" s="838"/>
      <c r="BT82" s="839"/>
      <c r="BU82" s="839"/>
      <c r="BV82" s="839"/>
      <c r="BW82" s="839"/>
      <c r="BX82" s="839"/>
      <c r="BY82" s="839"/>
      <c r="BZ82" s="839"/>
      <c r="CA82" s="839"/>
      <c r="CB82" s="839"/>
      <c r="CC82" s="839"/>
      <c r="CD82" s="839"/>
      <c r="CE82" s="839"/>
      <c r="CF82" s="839"/>
      <c r="CG82" s="844"/>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231"/>
    </row>
    <row r="83" spans="1:131" ht="26.25" customHeight="1" x14ac:dyDescent="0.15">
      <c r="A83" s="240">
        <v>16</v>
      </c>
      <c r="B83" s="852"/>
      <c r="C83" s="853"/>
      <c r="D83" s="853"/>
      <c r="E83" s="853"/>
      <c r="F83" s="853"/>
      <c r="G83" s="853"/>
      <c r="H83" s="853"/>
      <c r="I83" s="853"/>
      <c r="J83" s="853"/>
      <c r="K83" s="853"/>
      <c r="L83" s="853"/>
      <c r="M83" s="853"/>
      <c r="N83" s="853"/>
      <c r="O83" s="853"/>
      <c r="P83" s="854"/>
      <c r="Q83" s="855"/>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09"/>
      <c r="BA83" s="809"/>
      <c r="BB83" s="809"/>
      <c r="BC83" s="809"/>
      <c r="BD83" s="810"/>
      <c r="BE83" s="243"/>
      <c r="BF83" s="243"/>
      <c r="BG83" s="243"/>
      <c r="BH83" s="243"/>
      <c r="BI83" s="243"/>
      <c r="BJ83" s="243"/>
      <c r="BK83" s="243"/>
      <c r="BL83" s="243"/>
      <c r="BM83" s="243"/>
      <c r="BN83" s="243"/>
      <c r="BO83" s="243"/>
      <c r="BP83" s="243"/>
      <c r="BQ83" s="240">
        <v>77</v>
      </c>
      <c r="BR83" s="245"/>
      <c r="BS83" s="838"/>
      <c r="BT83" s="839"/>
      <c r="BU83" s="839"/>
      <c r="BV83" s="839"/>
      <c r="BW83" s="839"/>
      <c r="BX83" s="839"/>
      <c r="BY83" s="839"/>
      <c r="BZ83" s="839"/>
      <c r="CA83" s="839"/>
      <c r="CB83" s="839"/>
      <c r="CC83" s="839"/>
      <c r="CD83" s="839"/>
      <c r="CE83" s="839"/>
      <c r="CF83" s="839"/>
      <c r="CG83" s="844"/>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231"/>
    </row>
    <row r="84" spans="1:131" ht="26.25" customHeight="1" x14ac:dyDescent="0.15">
      <c r="A84" s="240">
        <v>17</v>
      </c>
      <c r="B84" s="852"/>
      <c r="C84" s="853"/>
      <c r="D84" s="853"/>
      <c r="E84" s="853"/>
      <c r="F84" s="853"/>
      <c r="G84" s="853"/>
      <c r="H84" s="853"/>
      <c r="I84" s="853"/>
      <c r="J84" s="853"/>
      <c r="K84" s="853"/>
      <c r="L84" s="853"/>
      <c r="M84" s="853"/>
      <c r="N84" s="853"/>
      <c r="O84" s="853"/>
      <c r="P84" s="854"/>
      <c r="Q84" s="855"/>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09"/>
      <c r="BA84" s="809"/>
      <c r="BB84" s="809"/>
      <c r="BC84" s="809"/>
      <c r="BD84" s="810"/>
      <c r="BE84" s="243"/>
      <c r="BF84" s="243"/>
      <c r="BG84" s="243"/>
      <c r="BH84" s="243"/>
      <c r="BI84" s="243"/>
      <c r="BJ84" s="243"/>
      <c r="BK84" s="243"/>
      <c r="BL84" s="243"/>
      <c r="BM84" s="243"/>
      <c r="BN84" s="243"/>
      <c r="BO84" s="243"/>
      <c r="BP84" s="243"/>
      <c r="BQ84" s="240">
        <v>78</v>
      </c>
      <c r="BR84" s="245"/>
      <c r="BS84" s="838"/>
      <c r="BT84" s="839"/>
      <c r="BU84" s="839"/>
      <c r="BV84" s="839"/>
      <c r="BW84" s="839"/>
      <c r="BX84" s="839"/>
      <c r="BY84" s="839"/>
      <c r="BZ84" s="839"/>
      <c r="CA84" s="839"/>
      <c r="CB84" s="839"/>
      <c r="CC84" s="839"/>
      <c r="CD84" s="839"/>
      <c r="CE84" s="839"/>
      <c r="CF84" s="839"/>
      <c r="CG84" s="844"/>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231"/>
    </row>
    <row r="85" spans="1:131" ht="26.25" customHeight="1" x14ac:dyDescent="0.15">
      <c r="A85" s="240">
        <v>18</v>
      </c>
      <c r="B85" s="852"/>
      <c r="C85" s="853"/>
      <c r="D85" s="853"/>
      <c r="E85" s="853"/>
      <c r="F85" s="853"/>
      <c r="G85" s="853"/>
      <c r="H85" s="853"/>
      <c r="I85" s="853"/>
      <c r="J85" s="853"/>
      <c r="K85" s="853"/>
      <c r="L85" s="853"/>
      <c r="M85" s="853"/>
      <c r="N85" s="853"/>
      <c r="O85" s="853"/>
      <c r="P85" s="854"/>
      <c r="Q85" s="855"/>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09"/>
      <c r="BA85" s="809"/>
      <c r="BB85" s="809"/>
      <c r="BC85" s="809"/>
      <c r="BD85" s="810"/>
      <c r="BE85" s="243"/>
      <c r="BF85" s="243"/>
      <c r="BG85" s="243"/>
      <c r="BH85" s="243"/>
      <c r="BI85" s="243"/>
      <c r="BJ85" s="243"/>
      <c r="BK85" s="243"/>
      <c r="BL85" s="243"/>
      <c r="BM85" s="243"/>
      <c r="BN85" s="243"/>
      <c r="BO85" s="243"/>
      <c r="BP85" s="243"/>
      <c r="BQ85" s="240">
        <v>79</v>
      </c>
      <c r="BR85" s="245"/>
      <c r="BS85" s="838"/>
      <c r="BT85" s="839"/>
      <c r="BU85" s="839"/>
      <c r="BV85" s="839"/>
      <c r="BW85" s="839"/>
      <c r="BX85" s="839"/>
      <c r="BY85" s="839"/>
      <c r="BZ85" s="839"/>
      <c r="CA85" s="839"/>
      <c r="CB85" s="839"/>
      <c r="CC85" s="839"/>
      <c r="CD85" s="839"/>
      <c r="CE85" s="839"/>
      <c r="CF85" s="839"/>
      <c r="CG85" s="844"/>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231"/>
    </row>
    <row r="86" spans="1:131" ht="26.25" customHeight="1" x14ac:dyDescent="0.15">
      <c r="A86" s="240">
        <v>19</v>
      </c>
      <c r="B86" s="852"/>
      <c r="C86" s="853"/>
      <c r="D86" s="853"/>
      <c r="E86" s="853"/>
      <c r="F86" s="853"/>
      <c r="G86" s="853"/>
      <c r="H86" s="853"/>
      <c r="I86" s="853"/>
      <c r="J86" s="853"/>
      <c r="K86" s="853"/>
      <c r="L86" s="853"/>
      <c r="M86" s="853"/>
      <c r="N86" s="853"/>
      <c r="O86" s="853"/>
      <c r="P86" s="854"/>
      <c r="Q86" s="855"/>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09"/>
      <c r="BA86" s="809"/>
      <c r="BB86" s="809"/>
      <c r="BC86" s="809"/>
      <c r="BD86" s="810"/>
      <c r="BE86" s="243"/>
      <c r="BF86" s="243"/>
      <c r="BG86" s="243"/>
      <c r="BH86" s="243"/>
      <c r="BI86" s="243"/>
      <c r="BJ86" s="243"/>
      <c r="BK86" s="243"/>
      <c r="BL86" s="243"/>
      <c r="BM86" s="243"/>
      <c r="BN86" s="243"/>
      <c r="BO86" s="243"/>
      <c r="BP86" s="243"/>
      <c r="BQ86" s="240">
        <v>80</v>
      </c>
      <c r="BR86" s="245"/>
      <c r="BS86" s="838"/>
      <c r="BT86" s="839"/>
      <c r="BU86" s="839"/>
      <c r="BV86" s="839"/>
      <c r="BW86" s="839"/>
      <c r="BX86" s="839"/>
      <c r="BY86" s="839"/>
      <c r="BZ86" s="839"/>
      <c r="CA86" s="839"/>
      <c r="CB86" s="839"/>
      <c r="CC86" s="839"/>
      <c r="CD86" s="839"/>
      <c r="CE86" s="839"/>
      <c r="CF86" s="839"/>
      <c r="CG86" s="844"/>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231"/>
    </row>
    <row r="87" spans="1:131" ht="26.25" customHeight="1" x14ac:dyDescent="0.15">
      <c r="A87" s="246">
        <v>20</v>
      </c>
      <c r="B87" s="859"/>
      <c r="C87" s="860"/>
      <c r="D87" s="860"/>
      <c r="E87" s="860"/>
      <c r="F87" s="860"/>
      <c r="G87" s="860"/>
      <c r="H87" s="860"/>
      <c r="I87" s="860"/>
      <c r="J87" s="860"/>
      <c r="K87" s="860"/>
      <c r="L87" s="860"/>
      <c r="M87" s="860"/>
      <c r="N87" s="860"/>
      <c r="O87" s="860"/>
      <c r="P87" s="861"/>
      <c r="Q87" s="862"/>
      <c r="R87" s="863"/>
      <c r="S87" s="863"/>
      <c r="T87" s="863"/>
      <c r="U87" s="863"/>
      <c r="V87" s="863"/>
      <c r="W87" s="863"/>
      <c r="X87" s="863"/>
      <c r="Y87" s="863"/>
      <c r="Z87" s="863"/>
      <c r="AA87" s="863"/>
      <c r="AB87" s="863"/>
      <c r="AC87" s="863"/>
      <c r="AD87" s="863"/>
      <c r="AE87" s="863"/>
      <c r="AF87" s="863"/>
      <c r="AG87" s="863"/>
      <c r="AH87" s="863"/>
      <c r="AI87" s="863"/>
      <c r="AJ87" s="863"/>
      <c r="AK87" s="863"/>
      <c r="AL87" s="863"/>
      <c r="AM87" s="863"/>
      <c r="AN87" s="863"/>
      <c r="AO87" s="863"/>
      <c r="AP87" s="863"/>
      <c r="AQ87" s="863"/>
      <c r="AR87" s="863"/>
      <c r="AS87" s="863"/>
      <c r="AT87" s="863"/>
      <c r="AU87" s="863"/>
      <c r="AV87" s="863"/>
      <c r="AW87" s="863"/>
      <c r="AX87" s="863"/>
      <c r="AY87" s="863"/>
      <c r="AZ87" s="864"/>
      <c r="BA87" s="864"/>
      <c r="BB87" s="864"/>
      <c r="BC87" s="864"/>
      <c r="BD87" s="865"/>
      <c r="BE87" s="243"/>
      <c r="BF87" s="243"/>
      <c r="BG87" s="243"/>
      <c r="BH87" s="243"/>
      <c r="BI87" s="243"/>
      <c r="BJ87" s="243"/>
      <c r="BK87" s="243"/>
      <c r="BL87" s="243"/>
      <c r="BM87" s="243"/>
      <c r="BN87" s="243"/>
      <c r="BO87" s="243"/>
      <c r="BP87" s="243"/>
      <c r="BQ87" s="240">
        <v>81</v>
      </c>
      <c r="BR87" s="245"/>
      <c r="BS87" s="838"/>
      <c r="BT87" s="839"/>
      <c r="BU87" s="839"/>
      <c r="BV87" s="839"/>
      <c r="BW87" s="839"/>
      <c r="BX87" s="839"/>
      <c r="BY87" s="839"/>
      <c r="BZ87" s="839"/>
      <c r="CA87" s="839"/>
      <c r="CB87" s="839"/>
      <c r="CC87" s="839"/>
      <c r="CD87" s="839"/>
      <c r="CE87" s="839"/>
      <c r="CF87" s="839"/>
      <c r="CG87" s="844"/>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231"/>
    </row>
    <row r="88" spans="1:131" ht="26.25" customHeight="1" thickBot="1" x14ac:dyDescent="0.2">
      <c r="A88" s="242" t="s">
        <v>388</v>
      </c>
      <c r="B88" s="771" t="s">
        <v>420</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c r="AG88" s="823"/>
      <c r="AH88" s="823"/>
      <c r="AI88" s="823"/>
      <c r="AJ88" s="823"/>
      <c r="AK88" s="820"/>
      <c r="AL88" s="820"/>
      <c r="AM88" s="820"/>
      <c r="AN88" s="820"/>
      <c r="AO88" s="820"/>
      <c r="AP88" s="823"/>
      <c r="AQ88" s="823"/>
      <c r="AR88" s="823"/>
      <c r="AS88" s="823"/>
      <c r="AT88" s="823"/>
      <c r="AU88" s="823"/>
      <c r="AV88" s="823"/>
      <c r="AW88" s="823"/>
      <c r="AX88" s="823"/>
      <c r="AY88" s="823"/>
      <c r="AZ88" s="828"/>
      <c r="BA88" s="828"/>
      <c r="BB88" s="828"/>
      <c r="BC88" s="828"/>
      <c r="BD88" s="829"/>
      <c r="BE88" s="243"/>
      <c r="BF88" s="243"/>
      <c r="BG88" s="243"/>
      <c r="BH88" s="243"/>
      <c r="BI88" s="243"/>
      <c r="BJ88" s="243"/>
      <c r="BK88" s="243"/>
      <c r="BL88" s="243"/>
      <c r="BM88" s="243"/>
      <c r="BN88" s="243"/>
      <c r="BO88" s="243"/>
      <c r="BP88" s="243"/>
      <c r="BQ88" s="240">
        <v>82</v>
      </c>
      <c r="BR88" s="245"/>
      <c r="BS88" s="838"/>
      <c r="BT88" s="839"/>
      <c r="BU88" s="839"/>
      <c r="BV88" s="839"/>
      <c r="BW88" s="839"/>
      <c r="BX88" s="839"/>
      <c r="BY88" s="839"/>
      <c r="BZ88" s="839"/>
      <c r="CA88" s="839"/>
      <c r="CB88" s="839"/>
      <c r="CC88" s="839"/>
      <c r="CD88" s="839"/>
      <c r="CE88" s="839"/>
      <c r="CF88" s="839"/>
      <c r="CG88" s="844"/>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38"/>
      <c r="BT89" s="839"/>
      <c r="BU89" s="839"/>
      <c r="BV89" s="839"/>
      <c r="BW89" s="839"/>
      <c r="BX89" s="839"/>
      <c r="BY89" s="839"/>
      <c r="BZ89" s="839"/>
      <c r="CA89" s="839"/>
      <c r="CB89" s="839"/>
      <c r="CC89" s="839"/>
      <c r="CD89" s="839"/>
      <c r="CE89" s="839"/>
      <c r="CF89" s="839"/>
      <c r="CG89" s="844"/>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38"/>
      <c r="BT90" s="839"/>
      <c r="BU90" s="839"/>
      <c r="BV90" s="839"/>
      <c r="BW90" s="839"/>
      <c r="BX90" s="839"/>
      <c r="BY90" s="839"/>
      <c r="BZ90" s="839"/>
      <c r="CA90" s="839"/>
      <c r="CB90" s="839"/>
      <c r="CC90" s="839"/>
      <c r="CD90" s="839"/>
      <c r="CE90" s="839"/>
      <c r="CF90" s="839"/>
      <c r="CG90" s="844"/>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38"/>
      <c r="BT91" s="839"/>
      <c r="BU91" s="839"/>
      <c r="BV91" s="839"/>
      <c r="BW91" s="839"/>
      <c r="BX91" s="839"/>
      <c r="BY91" s="839"/>
      <c r="BZ91" s="839"/>
      <c r="CA91" s="839"/>
      <c r="CB91" s="839"/>
      <c r="CC91" s="839"/>
      <c r="CD91" s="839"/>
      <c r="CE91" s="839"/>
      <c r="CF91" s="839"/>
      <c r="CG91" s="844"/>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38"/>
      <c r="BT92" s="839"/>
      <c r="BU92" s="839"/>
      <c r="BV92" s="839"/>
      <c r="BW92" s="839"/>
      <c r="BX92" s="839"/>
      <c r="BY92" s="839"/>
      <c r="BZ92" s="839"/>
      <c r="CA92" s="839"/>
      <c r="CB92" s="839"/>
      <c r="CC92" s="839"/>
      <c r="CD92" s="839"/>
      <c r="CE92" s="839"/>
      <c r="CF92" s="839"/>
      <c r="CG92" s="844"/>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38"/>
      <c r="BT93" s="839"/>
      <c r="BU93" s="839"/>
      <c r="BV93" s="839"/>
      <c r="BW93" s="839"/>
      <c r="BX93" s="839"/>
      <c r="BY93" s="839"/>
      <c r="BZ93" s="839"/>
      <c r="CA93" s="839"/>
      <c r="CB93" s="839"/>
      <c r="CC93" s="839"/>
      <c r="CD93" s="839"/>
      <c r="CE93" s="839"/>
      <c r="CF93" s="839"/>
      <c r="CG93" s="844"/>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38"/>
      <c r="BT94" s="839"/>
      <c r="BU94" s="839"/>
      <c r="BV94" s="839"/>
      <c r="BW94" s="839"/>
      <c r="BX94" s="839"/>
      <c r="BY94" s="839"/>
      <c r="BZ94" s="839"/>
      <c r="CA94" s="839"/>
      <c r="CB94" s="839"/>
      <c r="CC94" s="839"/>
      <c r="CD94" s="839"/>
      <c r="CE94" s="839"/>
      <c r="CF94" s="839"/>
      <c r="CG94" s="844"/>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38"/>
      <c r="BT95" s="839"/>
      <c r="BU95" s="839"/>
      <c r="BV95" s="839"/>
      <c r="BW95" s="839"/>
      <c r="BX95" s="839"/>
      <c r="BY95" s="839"/>
      <c r="BZ95" s="839"/>
      <c r="CA95" s="839"/>
      <c r="CB95" s="839"/>
      <c r="CC95" s="839"/>
      <c r="CD95" s="839"/>
      <c r="CE95" s="839"/>
      <c r="CF95" s="839"/>
      <c r="CG95" s="844"/>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38"/>
      <c r="BT96" s="839"/>
      <c r="BU96" s="839"/>
      <c r="BV96" s="839"/>
      <c r="BW96" s="839"/>
      <c r="BX96" s="839"/>
      <c r="BY96" s="839"/>
      <c r="BZ96" s="839"/>
      <c r="CA96" s="839"/>
      <c r="CB96" s="839"/>
      <c r="CC96" s="839"/>
      <c r="CD96" s="839"/>
      <c r="CE96" s="839"/>
      <c r="CF96" s="839"/>
      <c r="CG96" s="844"/>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38"/>
      <c r="BT97" s="839"/>
      <c r="BU97" s="839"/>
      <c r="BV97" s="839"/>
      <c r="BW97" s="839"/>
      <c r="BX97" s="839"/>
      <c r="BY97" s="839"/>
      <c r="BZ97" s="839"/>
      <c r="CA97" s="839"/>
      <c r="CB97" s="839"/>
      <c r="CC97" s="839"/>
      <c r="CD97" s="839"/>
      <c r="CE97" s="839"/>
      <c r="CF97" s="839"/>
      <c r="CG97" s="844"/>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38"/>
      <c r="BT98" s="839"/>
      <c r="BU98" s="839"/>
      <c r="BV98" s="839"/>
      <c r="BW98" s="839"/>
      <c r="BX98" s="839"/>
      <c r="BY98" s="839"/>
      <c r="BZ98" s="839"/>
      <c r="CA98" s="839"/>
      <c r="CB98" s="839"/>
      <c r="CC98" s="839"/>
      <c r="CD98" s="839"/>
      <c r="CE98" s="839"/>
      <c r="CF98" s="839"/>
      <c r="CG98" s="844"/>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38"/>
      <c r="BT99" s="839"/>
      <c r="BU99" s="839"/>
      <c r="BV99" s="839"/>
      <c r="BW99" s="839"/>
      <c r="BX99" s="839"/>
      <c r="BY99" s="839"/>
      <c r="BZ99" s="839"/>
      <c r="CA99" s="839"/>
      <c r="CB99" s="839"/>
      <c r="CC99" s="839"/>
      <c r="CD99" s="839"/>
      <c r="CE99" s="839"/>
      <c r="CF99" s="839"/>
      <c r="CG99" s="844"/>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38"/>
      <c r="BT100" s="839"/>
      <c r="BU100" s="839"/>
      <c r="BV100" s="839"/>
      <c r="BW100" s="839"/>
      <c r="BX100" s="839"/>
      <c r="BY100" s="839"/>
      <c r="BZ100" s="839"/>
      <c r="CA100" s="839"/>
      <c r="CB100" s="839"/>
      <c r="CC100" s="839"/>
      <c r="CD100" s="839"/>
      <c r="CE100" s="839"/>
      <c r="CF100" s="839"/>
      <c r="CG100" s="844"/>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38"/>
      <c r="BT101" s="839"/>
      <c r="BU101" s="839"/>
      <c r="BV101" s="839"/>
      <c r="BW101" s="839"/>
      <c r="BX101" s="839"/>
      <c r="BY101" s="839"/>
      <c r="BZ101" s="839"/>
      <c r="CA101" s="839"/>
      <c r="CB101" s="839"/>
      <c r="CC101" s="839"/>
      <c r="CD101" s="839"/>
      <c r="CE101" s="839"/>
      <c r="CF101" s="839"/>
      <c r="CG101" s="844"/>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388</v>
      </c>
      <c r="BR102" s="771" t="s">
        <v>421</v>
      </c>
      <c r="BS102" s="772"/>
      <c r="BT102" s="772"/>
      <c r="BU102" s="772"/>
      <c r="BV102" s="772"/>
      <c r="BW102" s="772"/>
      <c r="BX102" s="772"/>
      <c r="BY102" s="772"/>
      <c r="BZ102" s="772"/>
      <c r="CA102" s="772"/>
      <c r="CB102" s="772"/>
      <c r="CC102" s="772"/>
      <c r="CD102" s="772"/>
      <c r="CE102" s="772"/>
      <c r="CF102" s="772"/>
      <c r="CG102" s="773"/>
      <c r="CH102" s="866"/>
      <c r="CI102" s="867"/>
      <c r="CJ102" s="867"/>
      <c r="CK102" s="867"/>
      <c r="CL102" s="868"/>
      <c r="CM102" s="866"/>
      <c r="CN102" s="867"/>
      <c r="CO102" s="867"/>
      <c r="CP102" s="867"/>
      <c r="CQ102" s="868"/>
      <c r="CR102" s="869"/>
      <c r="CS102" s="831"/>
      <c r="CT102" s="831"/>
      <c r="CU102" s="831"/>
      <c r="CV102" s="870"/>
      <c r="CW102" s="869"/>
      <c r="CX102" s="831"/>
      <c r="CY102" s="831"/>
      <c r="CZ102" s="831"/>
      <c r="DA102" s="870"/>
      <c r="DB102" s="869"/>
      <c r="DC102" s="831"/>
      <c r="DD102" s="831"/>
      <c r="DE102" s="831"/>
      <c r="DF102" s="870"/>
      <c r="DG102" s="869"/>
      <c r="DH102" s="831"/>
      <c r="DI102" s="831"/>
      <c r="DJ102" s="831"/>
      <c r="DK102" s="870"/>
      <c r="DL102" s="869"/>
      <c r="DM102" s="831"/>
      <c r="DN102" s="831"/>
      <c r="DO102" s="831"/>
      <c r="DP102" s="870"/>
      <c r="DQ102" s="869"/>
      <c r="DR102" s="831"/>
      <c r="DS102" s="831"/>
      <c r="DT102" s="831"/>
      <c r="DU102" s="870"/>
      <c r="DV102" s="771"/>
      <c r="DW102" s="772"/>
      <c r="DX102" s="772"/>
      <c r="DY102" s="772"/>
      <c r="DZ102" s="893"/>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894" t="s">
        <v>422</v>
      </c>
      <c r="BR103" s="894"/>
      <c r="BS103" s="894"/>
      <c r="BT103" s="894"/>
      <c r="BU103" s="894"/>
      <c r="BV103" s="894"/>
      <c r="BW103" s="894"/>
      <c r="BX103" s="894"/>
      <c r="BY103" s="894"/>
      <c r="BZ103" s="894"/>
      <c r="CA103" s="894"/>
      <c r="CB103" s="894"/>
      <c r="CC103" s="894"/>
      <c r="CD103" s="894"/>
      <c r="CE103" s="894"/>
      <c r="CF103" s="894"/>
      <c r="CG103" s="894"/>
      <c r="CH103" s="894"/>
      <c r="CI103" s="894"/>
      <c r="CJ103" s="894"/>
      <c r="CK103" s="894"/>
      <c r="CL103" s="894"/>
      <c r="CM103" s="894"/>
      <c r="CN103" s="894"/>
      <c r="CO103" s="894"/>
      <c r="CP103" s="894"/>
      <c r="CQ103" s="894"/>
      <c r="CR103" s="894"/>
      <c r="CS103" s="894"/>
      <c r="CT103" s="894"/>
      <c r="CU103" s="894"/>
      <c r="CV103" s="894"/>
      <c r="CW103" s="894"/>
      <c r="CX103" s="894"/>
      <c r="CY103" s="894"/>
      <c r="CZ103" s="894"/>
      <c r="DA103" s="894"/>
      <c r="DB103" s="894"/>
      <c r="DC103" s="894"/>
      <c r="DD103" s="894"/>
      <c r="DE103" s="894"/>
      <c r="DF103" s="894"/>
      <c r="DG103" s="894"/>
      <c r="DH103" s="894"/>
      <c r="DI103" s="894"/>
      <c r="DJ103" s="894"/>
      <c r="DK103" s="894"/>
      <c r="DL103" s="894"/>
      <c r="DM103" s="894"/>
      <c r="DN103" s="894"/>
      <c r="DO103" s="894"/>
      <c r="DP103" s="894"/>
      <c r="DQ103" s="894"/>
      <c r="DR103" s="894"/>
      <c r="DS103" s="894"/>
      <c r="DT103" s="894"/>
      <c r="DU103" s="894"/>
      <c r="DV103" s="894"/>
      <c r="DW103" s="894"/>
      <c r="DX103" s="894"/>
      <c r="DY103" s="894"/>
      <c r="DZ103" s="894"/>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895" t="s">
        <v>423</v>
      </c>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895"/>
      <c r="CZ104" s="895"/>
      <c r="DA104" s="895"/>
      <c r="DB104" s="895"/>
      <c r="DC104" s="895"/>
      <c r="DD104" s="895"/>
      <c r="DE104" s="895"/>
      <c r="DF104" s="895"/>
      <c r="DG104" s="895"/>
      <c r="DH104" s="895"/>
      <c r="DI104" s="895"/>
      <c r="DJ104" s="895"/>
      <c r="DK104" s="895"/>
      <c r="DL104" s="895"/>
      <c r="DM104" s="895"/>
      <c r="DN104" s="895"/>
      <c r="DO104" s="895"/>
      <c r="DP104" s="895"/>
      <c r="DQ104" s="895"/>
      <c r="DR104" s="895"/>
      <c r="DS104" s="895"/>
      <c r="DT104" s="895"/>
      <c r="DU104" s="895"/>
      <c r="DV104" s="895"/>
      <c r="DW104" s="895"/>
      <c r="DX104" s="895"/>
      <c r="DY104" s="895"/>
      <c r="DZ104" s="895"/>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424</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425</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896" t="s">
        <v>426</v>
      </c>
      <c r="B108" s="897"/>
      <c r="C108" s="897"/>
      <c r="D108" s="897"/>
      <c r="E108" s="897"/>
      <c r="F108" s="897"/>
      <c r="G108" s="897"/>
      <c r="H108" s="897"/>
      <c r="I108" s="897"/>
      <c r="J108" s="897"/>
      <c r="K108" s="897"/>
      <c r="L108" s="897"/>
      <c r="M108" s="897"/>
      <c r="N108" s="897"/>
      <c r="O108" s="897"/>
      <c r="P108" s="897"/>
      <c r="Q108" s="897"/>
      <c r="R108" s="897"/>
      <c r="S108" s="897"/>
      <c r="T108" s="897"/>
      <c r="U108" s="897"/>
      <c r="V108" s="897"/>
      <c r="W108" s="897"/>
      <c r="X108" s="897"/>
      <c r="Y108" s="897"/>
      <c r="Z108" s="897"/>
      <c r="AA108" s="897"/>
      <c r="AB108" s="897"/>
      <c r="AC108" s="897"/>
      <c r="AD108" s="897"/>
      <c r="AE108" s="897"/>
      <c r="AF108" s="897"/>
      <c r="AG108" s="897"/>
      <c r="AH108" s="897"/>
      <c r="AI108" s="897"/>
      <c r="AJ108" s="897"/>
      <c r="AK108" s="897"/>
      <c r="AL108" s="897"/>
      <c r="AM108" s="897"/>
      <c r="AN108" s="897"/>
      <c r="AO108" s="897"/>
      <c r="AP108" s="897"/>
      <c r="AQ108" s="897"/>
      <c r="AR108" s="897"/>
      <c r="AS108" s="897"/>
      <c r="AT108" s="898"/>
      <c r="AU108" s="896" t="s">
        <v>427</v>
      </c>
      <c r="AV108" s="897"/>
      <c r="AW108" s="897"/>
      <c r="AX108" s="897"/>
      <c r="AY108" s="897"/>
      <c r="AZ108" s="897"/>
      <c r="BA108" s="897"/>
      <c r="BB108" s="897"/>
      <c r="BC108" s="897"/>
      <c r="BD108" s="897"/>
      <c r="BE108" s="897"/>
      <c r="BF108" s="897"/>
      <c r="BG108" s="897"/>
      <c r="BH108" s="897"/>
      <c r="BI108" s="897"/>
      <c r="BJ108" s="897"/>
      <c r="BK108" s="897"/>
      <c r="BL108" s="897"/>
      <c r="BM108" s="897"/>
      <c r="BN108" s="897"/>
      <c r="BO108" s="897"/>
      <c r="BP108" s="897"/>
      <c r="BQ108" s="897"/>
      <c r="BR108" s="897"/>
      <c r="BS108" s="897"/>
      <c r="BT108" s="897"/>
      <c r="BU108" s="897"/>
      <c r="BV108" s="897"/>
      <c r="BW108" s="897"/>
      <c r="BX108" s="897"/>
      <c r="BY108" s="897"/>
      <c r="BZ108" s="897"/>
      <c r="CA108" s="897"/>
      <c r="CB108" s="897"/>
      <c r="CC108" s="897"/>
      <c r="CD108" s="897"/>
      <c r="CE108" s="897"/>
      <c r="CF108" s="897"/>
      <c r="CG108" s="897"/>
      <c r="CH108" s="897"/>
      <c r="CI108" s="897"/>
      <c r="CJ108" s="897"/>
      <c r="CK108" s="897"/>
      <c r="CL108" s="897"/>
      <c r="CM108" s="897"/>
      <c r="CN108" s="897"/>
      <c r="CO108" s="897"/>
      <c r="CP108" s="897"/>
      <c r="CQ108" s="897"/>
      <c r="CR108" s="897"/>
      <c r="CS108" s="897"/>
      <c r="CT108" s="897"/>
      <c r="CU108" s="897"/>
      <c r="CV108" s="897"/>
      <c r="CW108" s="897"/>
      <c r="CX108" s="897"/>
      <c r="CY108" s="897"/>
      <c r="CZ108" s="897"/>
      <c r="DA108" s="897"/>
      <c r="DB108" s="897"/>
      <c r="DC108" s="897"/>
      <c r="DD108" s="897"/>
      <c r="DE108" s="897"/>
      <c r="DF108" s="897"/>
      <c r="DG108" s="897"/>
      <c r="DH108" s="897"/>
      <c r="DI108" s="897"/>
      <c r="DJ108" s="897"/>
      <c r="DK108" s="897"/>
      <c r="DL108" s="897"/>
      <c r="DM108" s="897"/>
      <c r="DN108" s="897"/>
      <c r="DO108" s="897"/>
      <c r="DP108" s="897"/>
      <c r="DQ108" s="897"/>
      <c r="DR108" s="897"/>
      <c r="DS108" s="897"/>
      <c r="DT108" s="897"/>
      <c r="DU108" s="897"/>
      <c r="DV108" s="897"/>
      <c r="DW108" s="897"/>
      <c r="DX108" s="897"/>
      <c r="DY108" s="897"/>
      <c r="DZ108" s="898"/>
    </row>
    <row r="109" spans="1:131" s="231" customFormat="1" ht="26.25" customHeight="1" x14ac:dyDescent="0.15">
      <c r="A109" s="891" t="s">
        <v>428</v>
      </c>
      <c r="B109" s="872"/>
      <c r="C109" s="872"/>
      <c r="D109" s="872"/>
      <c r="E109" s="872"/>
      <c r="F109" s="872"/>
      <c r="G109" s="872"/>
      <c r="H109" s="872"/>
      <c r="I109" s="872"/>
      <c r="J109" s="872"/>
      <c r="K109" s="872"/>
      <c r="L109" s="872"/>
      <c r="M109" s="872"/>
      <c r="N109" s="872"/>
      <c r="O109" s="872"/>
      <c r="P109" s="872"/>
      <c r="Q109" s="872"/>
      <c r="R109" s="872"/>
      <c r="S109" s="872"/>
      <c r="T109" s="872"/>
      <c r="U109" s="872"/>
      <c r="V109" s="872"/>
      <c r="W109" s="872"/>
      <c r="X109" s="872"/>
      <c r="Y109" s="872"/>
      <c r="Z109" s="873"/>
      <c r="AA109" s="871" t="s">
        <v>429</v>
      </c>
      <c r="AB109" s="872"/>
      <c r="AC109" s="872"/>
      <c r="AD109" s="872"/>
      <c r="AE109" s="873"/>
      <c r="AF109" s="871" t="s">
        <v>430</v>
      </c>
      <c r="AG109" s="872"/>
      <c r="AH109" s="872"/>
      <c r="AI109" s="872"/>
      <c r="AJ109" s="873"/>
      <c r="AK109" s="871" t="s">
        <v>304</v>
      </c>
      <c r="AL109" s="872"/>
      <c r="AM109" s="872"/>
      <c r="AN109" s="872"/>
      <c r="AO109" s="873"/>
      <c r="AP109" s="871" t="s">
        <v>431</v>
      </c>
      <c r="AQ109" s="872"/>
      <c r="AR109" s="872"/>
      <c r="AS109" s="872"/>
      <c r="AT109" s="874"/>
      <c r="AU109" s="891" t="s">
        <v>428</v>
      </c>
      <c r="AV109" s="872"/>
      <c r="AW109" s="872"/>
      <c r="AX109" s="872"/>
      <c r="AY109" s="872"/>
      <c r="AZ109" s="872"/>
      <c r="BA109" s="872"/>
      <c r="BB109" s="872"/>
      <c r="BC109" s="872"/>
      <c r="BD109" s="872"/>
      <c r="BE109" s="872"/>
      <c r="BF109" s="872"/>
      <c r="BG109" s="872"/>
      <c r="BH109" s="872"/>
      <c r="BI109" s="872"/>
      <c r="BJ109" s="872"/>
      <c r="BK109" s="872"/>
      <c r="BL109" s="872"/>
      <c r="BM109" s="872"/>
      <c r="BN109" s="872"/>
      <c r="BO109" s="872"/>
      <c r="BP109" s="873"/>
      <c r="BQ109" s="871" t="s">
        <v>429</v>
      </c>
      <c r="BR109" s="872"/>
      <c r="BS109" s="872"/>
      <c r="BT109" s="872"/>
      <c r="BU109" s="873"/>
      <c r="BV109" s="871" t="s">
        <v>430</v>
      </c>
      <c r="BW109" s="872"/>
      <c r="BX109" s="872"/>
      <c r="BY109" s="872"/>
      <c r="BZ109" s="873"/>
      <c r="CA109" s="871" t="s">
        <v>304</v>
      </c>
      <c r="CB109" s="872"/>
      <c r="CC109" s="872"/>
      <c r="CD109" s="872"/>
      <c r="CE109" s="873"/>
      <c r="CF109" s="892" t="s">
        <v>431</v>
      </c>
      <c r="CG109" s="892"/>
      <c r="CH109" s="892"/>
      <c r="CI109" s="892"/>
      <c r="CJ109" s="892"/>
      <c r="CK109" s="871" t="s">
        <v>432</v>
      </c>
      <c r="CL109" s="872"/>
      <c r="CM109" s="872"/>
      <c r="CN109" s="872"/>
      <c r="CO109" s="872"/>
      <c r="CP109" s="872"/>
      <c r="CQ109" s="872"/>
      <c r="CR109" s="872"/>
      <c r="CS109" s="872"/>
      <c r="CT109" s="872"/>
      <c r="CU109" s="872"/>
      <c r="CV109" s="872"/>
      <c r="CW109" s="872"/>
      <c r="CX109" s="872"/>
      <c r="CY109" s="872"/>
      <c r="CZ109" s="872"/>
      <c r="DA109" s="872"/>
      <c r="DB109" s="872"/>
      <c r="DC109" s="872"/>
      <c r="DD109" s="872"/>
      <c r="DE109" s="872"/>
      <c r="DF109" s="873"/>
      <c r="DG109" s="871" t="s">
        <v>429</v>
      </c>
      <c r="DH109" s="872"/>
      <c r="DI109" s="872"/>
      <c r="DJ109" s="872"/>
      <c r="DK109" s="873"/>
      <c r="DL109" s="871" t="s">
        <v>430</v>
      </c>
      <c r="DM109" s="872"/>
      <c r="DN109" s="872"/>
      <c r="DO109" s="872"/>
      <c r="DP109" s="873"/>
      <c r="DQ109" s="871" t="s">
        <v>304</v>
      </c>
      <c r="DR109" s="872"/>
      <c r="DS109" s="872"/>
      <c r="DT109" s="872"/>
      <c r="DU109" s="873"/>
      <c r="DV109" s="871" t="s">
        <v>431</v>
      </c>
      <c r="DW109" s="872"/>
      <c r="DX109" s="872"/>
      <c r="DY109" s="872"/>
      <c r="DZ109" s="874"/>
    </row>
    <row r="110" spans="1:131" s="231" customFormat="1" ht="26.25" customHeight="1" x14ac:dyDescent="0.15">
      <c r="A110" s="875" t="s">
        <v>433</v>
      </c>
      <c r="B110" s="876"/>
      <c r="C110" s="876"/>
      <c r="D110" s="876"/>
      <c r="E110" s="876"/>
      <c r="F110" s="876"/>
      <c r="G110" s="876"/>
      <c r="H110" s="876"/>
      <c r="I110" s="876"/>
      <c r="J110" s="876"/>
      <c r="K110" s="876"/>
      <c r="L110" s="876"/>
      <c r="M110" s="876"/>
      <c r="N110" s="876"/>
      <c r="O110" s="876"/>
      <c r="P110" s="876"/>
      <c r="Q110" s="876"/>
      <c r="R110" s="876"/>
      <c r="S110" s="876"/>
      <c r="T110" s="876"/>
      <c r="U110" s="876"/>
      <c r="V110" s="876"/>
      <c r="W110" s="876"/>
      <c r="X110" s="876"/>
      <c r="Y110" s="876"/>
      <c r="Z110" s="877"/>
      <c r="AA110" s="878">
        <v>671676</v>
      </c>
      <c r="AB110" s="879"/>
      <c r="AC110" s="879"/>
      <c r="AD110" s="879"/>
      <c r="AE110" s="880"/>
      <c r="AF110" s="881">
        <v>662882</v>
      </c>
      <c r="AG110" s="879"/>
      <c r="AH110" s="879"/>
      <c r="AI110" s="879"/>
      <c r="AJ110" s="880"/>
      <c r="AK110" s="881">
        <v>594800</v>
      </c>
      <c r="AL110" s="879"/>
      <c r="AM110" s="879"/>
      <c r="AN110" s="879"/>
      <c r="AO110" s="880"/>
      <c r="AP110" s="882">
        <v>27.1</v>
      </c>
      <c r="AQ110" s="883"/>
      <c r="AR110" s="883"/>
      <c r="AS110" s="883"/>
      <c r="AT110" s="884"/>
      <c r="AU110" s="885" t="s">
        <v>72</v>
      </c>
      <c r="AV110" s="886"/>
      <c r="AW110" s="886"/>
      <c r="AX110" s="886"/>
      <c r="AY110" s="886"/>
      <c r="AZ110" s="908" t="s">
        <v>434</v>
      </c>
      <c r="BA110" s="876"/>
      <c r="BB110" s="876"/>
      <c r="BC110" s="876"/>
      <c r="BD110" s="876"/>
      <c r="BE110" s="876"/>
      <c r="BF110" s="876"/>
      <c r="BG110" s="876"/>
      <c r="BH110" s="876"/>
      <c r="BI110" s="876"/>
      <c r="BJ110" s="876"/>
      <c r="BK110" s="876"/>
      <c r="BL110" s="876"/>
      <c r="BM110" s="876"/>
      <c r="BN110" s="876"/>
      <c r="BO110" s="876"/>
      <c r="BP110" s="877"/>
      <c r="BQ110" s="909">
        <v>5591878</v>
      </c>
      <c r="BR110" s="910"/>
      <c r="BS110" s="910"/>
      <c r="BT110" s="910"/>
      <c r="BU110" s="910"/>
      <c r="BV110" s="910">
        <v>4709708</v>
      </c>
      <c r="BW110" s="910"/>
      <c r="BX110" s="910"/>
      <c r="BY110" s="910"/>
      <c r="BZ110" s="910"/>
      <c r="CA110" s="910">
        <v>5369013</v>
      </c>
      <c r="CB110" s="910"/>
      <c r="CC110" s="910"/>
      <c r="CD110" s="910"/>
      <c r="CE110" s="910"/>
      <c r="CF110" s="923">
        <v>244.6</v>
      </c>
      <c r="CG110" s="924"/>
      <c r="CH110" s="924"/>
      <c r="CI110" s="924"/>
      <c r="CJ110" s="924"/>
      <c r="CK110" s="925" t="s">
        <v>435</v>
      </c>
      <c r="CL110" s="926"/>
      <c r="CM110" s="908" t="s">
        <v>436</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909" t="s">
        <v>390</v>
      </c>
      <c r="DH110" s="910"/>
      <c r="DI110" s="910"/>
      <c r="DJ110" s="910"/>
      <c r="DK110" s="910"/>
      <c r="DL110" s="910" t="s">
        <v>411</v>
      </c>
      <c r="DM110" s="910"/>
      <c r="DN110" s="910"/>
      <c r="DO110" s="910"/>
      <c r="DP110" s="910"/>
      <c r="DQ110" s="910" t="s">
        <v>437</v>
      </c>
      <c r="DR110" s="910"/>
      <c r="DS110" s="910"/>
      <c r="DT110" s="910"/>
      <c r="DU110" s="910"/>
      <c r="DV110" s="911" t="s">
        <v>390</v>
      </c>
      <c r="DW110" s="911"/>
      <c r="DX110" s="911"/>
      <c r="DY110" s="911"/>
      <c r="DZ110" s="912"/>
    </row>
    <row r="111" spans="1:131" s="231" customFormat="1" ht="26.25" customHeight="1" x14ac:dyDescent="0.15">
      <c r="A111" s="913" t="s">
        <v>438</v>
      </c>
      <c r="B111" s="914"/>
      <c r="C111" s="914"/>
      <c r="D111" s="914"/>
      <c r="E111" s="914"/>
      <c r="F111" s="914"/>
      <c r="G111" s="914"/>
      <c r="H111" s="914"/>
      <c r="I111" s="914"/>
      <c r="J111" s="914"/>
      <c r="K111" s="914"/>
      <c r="L111" s="914"/>
      <c r="M111" s="914"/>
      <c r="N111" s="914"/>
      <c r="O111" s="914"/>
      <c r="P111" s="914"/>
      <c r="Q111" s="914"/>
      <c r="R111" s="914"/>
      <c r="S111" s="914"/>
      <c r="T111" s="914"/>
      <c r="U111" s="914"/>
      <c r="V111" s="914"/>
      <c r="W111" s="914"/>
      <c r="X111" s="914"/>
      <c r="Y111" s="914"/>
      <c r="Z111" s="915"/>
      <c r="AA111" s="916" t="s">
        <v>390</v>
      </c>
      <c r="AB111" s="917"/>
      <c r="AC111" s="917"/>
      <c r="AD111" s="917"/>
      <c r="AE111" s="918"/>
      <c r="AF111" s="919" t="s">
        <v>411</v>
      </c>
      <c r="AG111" s="917"/>
      <c r="AH111" s="917"/>
      <c r="AI111" s="917"/>
      <c r="AJ111" s="918"/>
      <c r="AK111" s="919" t="s">
        <v>390</v>
      </c>
      <c r="AL111" s="917"/>
      <c r="AM111" s="917"/>
      <c r="AN111" s="917"/>
      <c r="AO111" s="918"/>
      <c r="AP111" s="920" t="s">
        <v>411</v>
      </c>
      <c r="AQ111" s="921"/>
      <c r="AR111" s="921"/>
      <c r="AS111" s="921"/>
      <c r="AT111" s="922"/>
      <c r="AU111" s="887"/>
      <c r="AV111" s="888"/>
      <c r="AW111" s="888"/>
      <c r="AX111" s="888"/>
      <c r="AY111" s="888"/>
      <c r="AZ111" s="901" t="s">
        <v>439</v>
      </c>
      <c r="BA111" s="902"/>
      <c r="BB111" s="902"/>
      <c r="BC111" s="902"/>
      <c r="BD111" s="902"/>
      <c r="BE111" s="902"/>
      <c r="BF111" s="902"/>
      <c r="BG111" s="902"/>
      <c r="BH111" s="902"/>
      <c r="BI111" s="902"/>
      <c r="BJ111" s="902"/>
      <c r="BK111" s="902"/>
      <c r="BL111" s="902"/>
      <c r="BM111" s="902"/>
      <c r="BN111" s="902"/>
      <c r="BO111" s="902"/>
      <c r="BP111" s="903"/>
      <c r="BQ111" s="904">
        <v>1510</v>
      </c>
      <c r="BR111" s="905"/>
      <c r="BS111" s="905"/>
      <c r="BT111" s="905"/>
      <c r="BU111" s="905"/>
      <c r="BV111" s="905" t="s">
        <v>411</v>
      </c>
      <c r="BW111" s="905"/>
      <c r="BX111" s="905"/>
      <c r="BY111" s="905"/>
      <c r="BZ111" s="905"/>
      <c r="CA111" s="905" t="s">
        <v>411</v>
      </c>
      <c r="CB111" s="905"/>
      <c r="CC111" s="905"/>
      <c r="CD111" s="905"/>
      <c r="CE111" s="905"/>
      <c r="CF111" s="899" t="s">
        <v>411</v>
      </c>
      <c r="CG111" s="900"/>
      <c r="CH111" s="900"/>
      <c r="CI111" s="900"/>
      <c r="CJ111" s="900"/>
      <c r="CK111" s="927"/>
      <c r="CL111" s="928"/>
      <c r="CM111" s="901" t="s">
        <v>440</v>
      </c>
      <c r="CN111" s="902"/>
      <c r="CO111" s="902"/>
      <c r="CP111" s="902"/>
      <c r="CQ111" s="902"/>
      <c r="CR111" s="902"/>
      <c r="CS111" s="902"/>
      <c r="CT111" s="902"/>
      <c r="CU111" s="902"/>
      <c r="CV111" s="902"/>
      <c r="CW111" s="902"/>
      <c r="CX111" s="902"/>
      <c r="CY111" s="902"/>
      <c r="CZ111" s="902"/>
      <c r="DA111" s="902"/>
      <c r="DB111" s="902"/>
      <c r="DC111" s="902"/>
      <c r="DD111" s="902"/>
      <c r="DE111" s="902"/>
      <c r="DF111" s="903"/>
      <c r="DG111" s="904" t="s">
        <v>411</v>
      </c>
      <c r="DH111" s="905"/>
      <c r="DI111" s="905"/>
      <c r="DJ111" s="905"/>
      <c r="DK111" s="905"/>
      <c r="DL111" s="905" t="s">
        <v>411</v>
      </c>
      <c r="DM111" s="905"/>
      <c r="DN111" s="905"/>
      <c r="DO111" s="905"/>
      <c r="DP111" s="905"/>
      <c r="DQ111" s="905" t="s">
        <v>411</v>
      </c>
      <c r="DR111" s="905"/>
      <c r="DS111" s="905"/>
      <c r="DT111" s="905"/>
      <c r="DU111" s="905"/>
      <c r="DV111" s="906" t="s">
        <v>411</v>
      </c>
      <c r="DW111" s="906"/>
      <c r="DX111" s="906"/>
      <c r="DY111" s="906"/>
      <c r="DZ111" s="907"/>
    </row>
    <row r="112" spans="1:131" s="231" customFormat="1" ht="26.25" customHeight="1" x14ac:dyDescent="0.15">
      <c r="A112" s="931" t="s">
        <v>441</v>
      </c>
      <c r="B112" s="932"/>
      <c r="C112" s="902" t="s">
        <v>442</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37" t="s">
        <v>443</v>
      </c>
      <c r="AB112" s="938"/>
      <c r="AC112" s="938"/>
      <c r="AD112" s="938"/>
      <c r="AE112" s="939"/>
      <c r="AF112" s="940" t="s">
        <v>411</v>
      </c>
      <c r="AG112" s="938"/>
      <c r="AH112" s="938"/>
      <c r="AI112" s="938"/>
      <c r="AJ112" s="939"/>
      <c r="AK112" s="940" t="s">
        <v>411</v>
      </c>
      <c r="AL112" s="938"/>
      <c r="AM112" s="938"/>
      <c r="AN112" s="938"/>
      <c r="AO112" s="939"/>
      <c r="AP112" s="941" t="s">
        <v>411</v>
      </c>
      <c r="AQ112" s="942"/>
      <c r="AR112" s="942"/>
      <c r="AS112" s="942"/>
      <c r="AT112" s="943"/>
      <c r="AU112" s="887"/>
      <c r="AV112" s="888"/>
      <c r="AW112" s="888"/>
      <c r="AX112" s="888"/>
      <c r="AY112" s="888"/>
      <c r="AZ112" s="901" t="s">
        <v>444</v>
      </c>
      <c r="BA112" s="902"/>
      <c r="BB112" s="902"/>
      <c r="BC112" s="902"/>
      <c r="BD112" s="902"/>
      <c r="BE112" s="902"/>
      <c r="BF112" s="902"/>
      <c r="BG112" s="902"/>
      <c r="BH112" s="902"/>
      <c r="BI112" s="902"/>
      <c r="BJ112" s="902"/>
      <c r="BK112" s="902"/>
      <c r="BL112" s="902"/>
      <c r="BM112" s="902"/>
      <c r="BN112" s="902"/>
      <c r="BO112" s="902"/>
      <c r="BP112" s="903"/>
      <c r="BQ112" s="904">
        <v>1247065</v>
      </c>
      <c r="BR112" s="905"/>
      <c r="BS112" s="905"/>
      <c r="BT112" s="905"/>
      <c r="BU112" s="905"/>
      <c r="BV112" s="905">
        <v>1188229</v>
      </c>
      <c r="BW112" s="905"/>
      <c r="BX112" s="905"/>
      <c r="BY112" s="905"/>
      <c r="BZ112" s="905"/>
      <c r="CA112" s="905">
        <v>1144710</v>
      </c>
      <c r="CB112" s="905"/>
      <c r="CC112" s="905"/>
      <c r="CD112" s="905"/>
      <c r="CE112" s="905"/>
      <c r="CF112" s="899">
        <v>52.1</v>
      </c>
      <c r="CG112" s="900"/>
      <c r="CH112" s="900"/>
      <c r="CI112" s="900"/>
      <c r="CJ112" s="900"/>
      <c r="CK112" s="927"/>
      <c r="CL112" s="928"/>
      <c r="CM112" s="901" t="s">
        <v>445</v>
      </c>
      <c r="CN112" s="902"/>
      <c r="CO112" s="902"/>
      <c r="CP112" s="902"/>
      <c r="CQ112" s="902"/>
      <c r="CR112" s="902"/>
      <c r="CS112" s="902"/>
      <c r="CT112" s="902"/>
      <c r="CU112" s="902"/>
      <c r="CV112" s="902"/>
      <c r="CW112" s="902"/>
      <c r="CX112" s="902"/>
      <c r="CY112" s="902"/>
      <c r="CZ112" s="902"/>
      <c r="DA112" s="902"/>
      <c r="DB112" s="902"/>
      <c r="DC112" s="902"/>
      <c r="DD112" s="902"/>
      <c r="DE112" s="902"/>
      <c r="DF112" s="903"/>
      <c r="DG112" s="904" t="s">
        <v>411</v>
      </c>
      <c r="DH112" s="905"/>
      <c r="DI112" s="905"/>
      <c r="DJ112" s="905"/>
      <c r="DK112" s="905"/>
      <c r="DL112" s="905" t="s">
        <v>443</v>
      </c>
      <c r="DM112" s="905"/>
      <c r="DN112" s="905"/>
      <c r="DO112" s="905"/>
      <c r="DP112" s="905"/>
      <c r="DQ112" s="905" t="s">
        <v>411</v>
      </c>
      <c r="DR112" s="905"/>
      <c r="DS112" s="905"/>
      <c r="DT112" s="905"/>
      <c r="DU112" s="905"/>
      <c r="DV112" s="906" t="s">
        <v>411</v>
      </c>
      <c r="DW112" s="906"/>
      <c r="DX112" s="906"/>
      <c r="DY112" s="906"/>
      <c r="DZ112" s="907"/>
    </row>
    <row r="113" spans="1:130" s="231" customFormat="1" ht="26.25" customHeight="1" x14ac:dyDescent="0.15">
      <c r="A113" s="933"/>
      <c r="B113" s="934"/>
      <c r="C113" s="902" t="s">
        <v>446</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16">
        <v>107898</v>
      </c>
      <c r="AB113" s="917"/>
      <c r="AC113" s="917"/>
      <c r="AD113" s="917"/>
      <c r="AE113" s="918"/>
      <c r="AF113" s="919">
        <v>123030</v>
      </c>
      <c r="AG113" s="917"/>
      <c r="AH113" s="917"/>
      <c r="AI113" s="917"/>
      <c r="AJ113" s="918"/>
      <c r="AK113" s="919">
        <v>121138</v>
      </c>
      <c r="AL113" s="917"/>
      <c r="AM113" s="917"/>
      <c r="AN113" s="917"/>
      <c r="AO113" s="918"/>
      <c r="AP113" s="920">
        <v>5.5</v>
      </c>
      <c r="AQ113" s="921"/>
      <c r="AR113" s="921"/>
      <c r="AS113" s="921"/>
      <c r="AT113" s="922"/>
      <c r="AU113" s="887"/>
      <c r="AV113" s="888"/>
      <c r="AW113" s="888"/>
      <c r="AX113" s="888"/>
      <c r="AY113" s="888"/>
      <c r="AZ113" s="901" t="s">
        <v>447</v>
      </c>
      <c r="BA113" s="902"/>
      <c r="BB113" s="902"/>
      <c r="BC113" s="902"/>
      <c r="BD113" s="902"/>
      <c r="BE113" s="902"/>
      <c r="BF113" s="902"/>
      <c r="BG113" s="902"/>
      <c r="BH113" s="902"/>
      <c r="BI113" s="902"/>
      <c r="BJ113" s="902"/>
      <c r="BK113" s="902"/>
      <c r="BL113" s="902"/>
      <c r="BM113" s="902"/>
      <c r="BN113" s="902"/>
      <c r="BO113" s="902"/>
      <c r="BP113" s="903"/>
      <c r="BQ113" s="904">
        <v>67296</v>
      </c>
      <c r="BR113" s="905"/>
      <c r="BS113" s="905"/>
      <c r="BT113" s="905"/>
      <c r="BU113" s="905"/>
      <c r="BV113" s="905">
        <v>49733</v>
      </c>
      <c r="BW113" s="905"/>
      <c r="BX113" s="905"/>
      <c r="BY113" s="905"/>
      <c r="BZ113" s="905"/>
      <c r="CA113" s="905">
        <v>47877</v>
      </c>
      <c r="CB113" s="905"/>
      <c r="CC113" s="905"/>
      <c r="CD113" s="905"/>
      <c r="CE113" s="905"/>
      <c r="CF113" s="899">
        <v>2.2000000000000002</v>
      </c>
      <c r="CG113" s="900"/>
      <c r="CH113" s="900"/>
      <c r="CI113" s="900"/>
      <c r="CJ113" s="900"/>
      <c r="CK113" s="927"/>
      <c r="CL113" s="928"/>
      <c r="CM113" s="901" t="s">
        <v>448</v>
      </c>
      <c r="CN113" s="902"/>
      <c r="CO113" s="902"/>
      <c r="CP113" s="902"/>
      <c r="CQ113" s="902"/>
      <c r="CR113" s="902"/>
      <c r="CS113" s="902"/>
      <c r="CT113" s="902"/>
      <c r="CU113" s="902"/>
      <c r="CV113" s="902"/>
      <c r="CW113" s="902"/>
      <c r="CX113" s="902"/>
      <c r="CY113" s="902"/>
      <c r="CZ113" s="902"/>
      <c r="DA113" s="902"/>
      <c r="DB113" s="902"/>
      <c r="DC113" s="902"/>
      <c r="DD113" s="902"/>
      <c r="DE113" s="902"/>
      <c r="DF113" s="903"/>
      <c r="DG113" s="937" t="s">
        <v>411</v>
      </c>
      <c r="DH113" s="938"/>
      <c r="DI113" s="938"/>
      <c r="DJ113" s="938"/>
      <c r="DK113" s="939"/>
      <c r="DL113" s="940" t="s">
        <v>411</v>
      </c>
      <c r="DM113" s="938"/>
      <c r="DN113" s="938"/>
      <c r="DO113" s="938"/>
      <c r="DP113" s="939"/>
      <c r="DQ113" s="940" t="s">
        <v>411</v>
      </c>
      <c r="DR113" s="938"/>
      <c r="DS113" s="938"/>
      <c r="DT113" s="938"/>
      <c r="DU113" s="939"/>
      <c r="DV113" s="941" t="s">
        <v>411</v>
      </c>
      <c r="DW113" s="942"/>
      <c r="DX113" s="942"/>
      <c r="DY113" s="942"/>
      <c r="DZ113" s="943"/>
    </row>
    <row r="114" spans="1:130" s="231" customFormat="1" ht="26.25" customHeight="1" x14ac:dyDescent="0.15">
      <c r="A114" s="933"/>
      <c r="B114" s="934"/>
      <c r="C114" s="902" t="s">
        <v>449</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37">
        <v>15782</v>
      </c>
      <c r="AB114" s="938"/>
      <c r="AC114" s="938"/>
      <c r="AD114" s="938"/>
      <c r="AE114" s="939"/>
      <c r="AF114" s="940">
        <v>17892</v>
      </c>
      <c r="AG114" s="938"/>
      <c r="AH114" s="938"/>
      <c r="AI114" s="938"/>
      <c r="AJ114" s="939"/>
      <c r="AK114" s="940">
        <v>17804</v>
      </c>
      <c r="AL114" s="938"/>
      <c r="AM114" s="938"/>
      <c r="AN114" s="938"/>
      <c r="AO114" s="939"/>
      <c r="AP114" s="941">
        <v>0.8</v>
      </c>
      <c r="AQ114" s="942"/>
      <c r="AR114" s="942"/>
      <c r="AS114" s="942"/>
      <c r="AT114" s="943"/>
      <c r="AU114" s="887"/>
      <c r="AV114" s="888"/>
      <c r="AW114" s="888"/>
      <c r="AX114" s="888"/>
      <c r="AY114" s="888"/>
      <c r="AZ114" s="901" t="s">
        <v>450</v>
      </c>
      <c r="BA114" s="902"/>
      <c r="BB114" s="902"/>
      <c r="BC114" s="902"/>
      <c r="BD114" s="902"/>
      <c r="BE114" s="902"/>
      <c r="BF114" s="902"/>
      <c r="BG114" s="902"/>
      <c r="BH114" s="902"/>
      <c r="BI114" s="902"/>
      <c r="BJ114" s="902"/>
      <c r="BK114" s="902"/>
      <c r="BL114" s="902"/>
      <c r="BM114" s="902"/>
      <c r="BN114" s="902"/>
      <c r="BO114" s="902"/>
      <c r="BP114" s="903"/>
      <c r="BQ114" s="904">
        <v>765544</v>
      </c>
      <c r="BR114" s="905"/>
      <c r="BS114" s="905"/>
      <c r="BT114" s="905"/>
      <c r="BU114" s="905"/>
      <c r="BV114" s="905">
        <v>838574</v>
      </c>
      <c r="BW114" s="905"/>
      <c r="BX114" s="905"/>
      <c r="BY114" s="905"/>
      <c r="BZ114" s="905"/>
      <c r="CA114" s="905">
        <v>553699</v>
      </c>
      <c r="CB114" s="905"/>
      <c r="CC114" s="905"/>
      <c r="CD114" s="905"/>
      <c r="CE114" s="905"/>
      <c r="CF114" s="899">
        <v>25.2</v>
      </c>
      <c r="CG114" s="900"/>
      <c r="CH114" s="900"/>
      <c r="CI114" s="900"/>
      <c r="CJ114" s="900"/>
      <c r="CK114" s="927"/>
      <c r="CL114" s="928"/>
      <c r="CM114" s="901" t="s">
        <v>451</v>
      </c>
      <c r="CN114" s="902"/>
      <c r="CO114" s="902"/>
      <c r="CP114" s="902"/>
      <c r="CQ114" s="902"/>
      <c r="CR114" s="902"/>
      <c r="CS114" s="902"/>
      <c r="CT114" s="902"/>
      <c r="CU114" s="902"/>
      <c r="CV114" s="902"/>
      <c r="CW114" s="902"/>
      <c r="CX114" s="902"/>
      <c r="CY114" s="902"/>
      <c r="CZ114" s="902"/>
      <c r="DA114" s="902"/>
      <c r="DB114" s="902"/>
      <c r="DC114" s="902"/>
      <c r="DD114" s="902"/>
      <c r="DE114" s="902"/>
      <c r="DF114" s="903"/>
      <c r="DG114" s="937" t="s">
        <v>443</v>
      </c>
      <c r="DH114" s="938"/>
      <c r="DI114" s="938"/>
      <c r="DJ114" s="938"/>
      <c r="DK114" s="939"/>
      <c r="DL114" s="940" t="s">
        <v>443</v>
      </c>
      <c r="DM114" s="938"/>
      <c r="DN114" s="938"/>
      <c r="DO114" s="938"/>
      <c r="DP114" s="939"/>
      <c r="DQ114" s="940" t="s">
        <v>443</v>
      </c>
      <c r="DR114" s="938"/>
      <c r="DS114" s="938"/>
      <c r="DT114" s="938"/>
      <c r="DU114" s="939"/>
      <c r="DV114" s="941" t="s">
        <v>443</v>
      </c>
      <c r="DW114" s="942"/>
      <c r="DX114" s="942"/>
      <c r="DY114" s="942"/>
      <c r="DZ114" s="943"/>
    </row>
    <row r="115" spans="1:130" s="231" customFormat="1" ht="26.25" customHeight="1" x14ac:dyDescent="0.15">
      <c r="A115" s="933"/>
      <c r="B115" s="934"/>
      <c r="C115" s="902" t="s">
        <v>452</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16">
        <v>147</v>
      </c>
      <c r="AB115" s="917"/>
      <c r="AC115" s="917"/>
      <c r="AD115" s="917"/>
      <c r="AE115" s="918"/>
      <c r="AF115" s="919">
        <v>115</v>
      </c>
      <c r="AG115" s="917"/>
      <c r="AH115" s="917"/>
      <c r="AI115" s="917"/>
      <c r="AJ115" s="918"/>
      <c r="AK115" s="919">
        <v>84</v>
      </c>
      <c r="AL115" s="917"/>
      <c r="AM115" s="917"/>
      <c r="AN115" s="917"/>
      <c r="AO115" s="918"/>
      <c r="AP115" s="920">
        <v>0</v>
      </c>
      <c r="AQ115" s="921"/>
      <c r="AR115" s="921"/>
      <c r="AS115" s="921"/>
      <c r="AT115" s="922"/>
      <c r="AU115" s="887"/>
      <c r="AV115" s="888"/>
      <c r="AW115" s="888"/>
      <c r="AX115" s="888"/>
      <c r="AY115" s="888"/>
      <c r="AZ115" s="901" t="s">
        <v>453</v>
      </c>
      <c r="BA115" s="902"/>
      <c r="BB115" s="902"/>
      <c r="BC115" s="902"/>
      <c r="BD115" s="902"/>
      <c r="BE115" s="902"/>
      <c r="BF115" s="902"/>
      <c r="BG115" s="902"/>
      <c r="BH115" s="902"/>
      <c r="BI115" s="902"/>
      <c r="BJ115" s="902"/>
      <c r="BK115" s="902"/>
      <c r="BL115" s="902"/>
      <c r="BM115" s="902"/>
      <c r="BN115" s="902"/>
      <c r="BO115" s="902"/>
      <c r="BP115" s="903"/>
      <c r="BQ115" s="904" t="s">
        <v>411</v>
      </c>
      <c r="BR115" s="905"/>
      <c r="BS115" s="905"/>
      <c r="BT115" s="905"/>
      <c r="BU115" s="905"/>
      <c r="BV115" s="905" t="s">
        <v>411</v>
      </c>
      <c r="BW115" s="905"/>
      <c r="BX115" s="905"/>
      <c r="BY115" s="905"/>
      <c r="BZ115" s="905"/>
      <c r="CA115" s="905" t="s">
        <v>443</v>
      </c>
      <c r="CB115" s="905"/>
      <c r="CC115" s="905"/>
      <c r="CD115" s="905"/>
      <c r="CE115" s="905"/>
      <c r="CF115" s="899" t="s">
        <v>443</v>
      </c>
      <c r="CG115" s="900"/>
      <c r="CH115" s="900"/>
      <c r="CI115" s="900"/>
      <c r="CJ115" s="900"/>
      <c r="CK115" s="927"/>
      <c r="CL115" s="928"/>
      <c r="CM115" s="901" t="s">
        <v>454</v>
      </c>
      <c r="CN115" s="902"/>
      <c r="CO115" s="902"/>
      <c r="CP115" s="902"/>
      <c r="CQ115" s="902"/>
      <c r="CR115" s="902"/>
      <c r="CS115" s="902"/>
      <c r="CT115" s="902"/>
      <c r="CU115" s="902"/>
      <c r="CV115" s="902"/>
      <c r="CW115" s="902"/>
      <c r="CX115" s="902"/>
      <c r="CY115" s="902"/>
      <c r="CZ115" s="902"/>
      <c r="DA115" s="902"/>
      <c r="DB115" s="902"/>
      <c r="DC115" s="902"/>
      <c r="DD115" s="902"/>
      <c r="DE115" s="902"/>
      <c r="DF115" s="903"/>
      <c r="DG115" s="937" t="s">
        <v>411</v>
      </c>
      <c r="DH115" s="938"/>
      <c r="DI115" s="938"/>
      <c r="DJ115" s="938"/>
      <c r="DK115" s="939"/>
      <c r="DL115" s="940" t="s">
        <v>443</v>
      </c>
      <c r="DM115" s="938"/>
      <c r="DN115" s="938"/>
      <c r="DO115" s="938"/>
      <c r="DP115" s="939"/>
      <c r="DQ115" s="940" t="s">
        <v>411</v>
      </c>
      <c r="DR115" s="938"/>
      <c r="DS115" s="938"/>
      <c r="DT115" s="938"/>
      <c r="DU115" s="939"/>
      <c r="DV115" s="941" t="s">
        <v>411</v>
      </c>
      <c r="DW115" s="942"/>
      <c r="DX115" s="942"/>
      <c r="DY115" s="942"/>
      <c r="DZ115" s="943"/>
    </row>
    <row r="116" spans="1:130" s="231" customFormat="1" ht="26.25" customHeight="1" x14ac:dyDescent="0.15">
      <c r="A116" s="935"/>
      <c r="B116" s="936"/>
      <c r="C116" s="944" t="s">
        <v>455</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937">
        <v>254</v>
      </c>
      <c r="AB116" s="938"/>
      <c r="AC116" s="938"/>
      <c r="AD116" s="938"/>
      <c r="AE116" s="939"/>
      <c r="AF116" s="940">
        <v>247</v>
      </c>
      <c r="AG116" s="938"/>
      <c r="AH116" s="938"/>
      <c r="AI116" s="938"/>
      <c r="AJ116" s="939"/>
      <c r="AK116" s="940">
        <v>288</v>
      </c>
      <c r="AL116" s="938"/>
      <c r="AM116" s="938"/>
      <c r="AN116" s="938"/>
      <c r="AO116" s="939"/>
      <c r="AP116" s="941">
        <v>0</v>
      </c>
      <c r="AQ116" s="942"/>
      <c r="AR116" s="942"/>
      <c r="AS116" s="942"/>
      <c r="AT116" s="943"/>
      <c r="AU116" s="887"/>
      <c r="AV116" s="888"/>
      <c r="AW116" s="888"/>
      <c r="AX116" s="888"/>
      <c r="AY116" s="888"/>
      <c r="AZ116" s="946" t="s">
        <v>456</v>
      </c>
      <c r="BA116" s="947"/>
      <c r="BB116" s="947"/>
      <c r="BC116" s="947"/>
      <c r="BD116" s="947"/>
      <c r="BE116" s="947"/>
      <c r="BF116" s="947"/>
      <c r="BG116" s="947"/>
      <c r="BH116" s="947"/>
      <c r="BI116" s="947"/>
      <c r="BJ116" s="947"/>
      <c r="BK116" s="947"/>
      <c r="BL116" s="947"/>
      <c r="BM116" s="947"/>
      <c r="BN116" s="947"/>
      <c r="BO116" s="947"/>
      <c r="BP116" s="948"/>
      <c r="BQ116" s="904" t="s">
        <v>411</v>
      </c>
      <c r="BR116" s="905"/>
      <c r="BS116" s="905"/>
      <c r="BT116" s="905"/>
      <c r="BU116" s="905"/>
      <c r="BV116" s="905" t="s">
        <v>443</v>
      </c>
      <c r="BW116" s="905"/>
      <c r="BX116" s="905"/>
      <c r="BY116" s="905"/>
      <c r="BZ116" s="905"/>
      <c r="CA116" s="905" t="s">
        <v>411</v>
      </c>
      <c r="CB116" s="905"/>
      <c r="CC116" s="905"/>
      <c r="CD116" s="905"/>
      <c r="CE116" s="905"/>
      <c r="CF116" s="899" t="s">
        <v>443</v>
      </c>
      <c r="CG116" s="900"/>
      <c r="CH116" s="900"/>
      <c r="CI116" s="900"/>
      <c r="CJ116" s="900"/>
      <c r="CK116" s="927"/>
      <c r="CL116" s="928"/>
      <c r="CM116" s="901" t="s">
        <v>457</v>
      </c>
      <c r="CN116" s="902"/>
      <c r="CO116" s="902"/>
      <c r="CP116" s="902"/>
      <c r="CQ116" s="902"/>
      <c r="CR116" s="902"/>
      <c r="CS116" s="902"/>
      <c r="CT116" s="902"/>
      <c r="CU116" s="902"/>
      <c r="CV116" s="902"/>
      <c r="CW116" s="902"/>
      <c r="CX116" s="902"/>
      <c r="CY116" s="902"/>
      <c r="CZ116" s="902"/>
      <c r="DA116" s="902"/>
      <c r="DB116" s="902"/>
      <c r="DC116" s="902"/>
      <c r="DD116" s="902"/>
      <c r="DE116" s="902"/>
      <c r="DF116" s="903"/>
      <c r="DG116" s="937" t="s">
        <v>443</v>
      </c>
      <c r="DH116" s="938"/>
      <c r="DI116" s="938"/>
      <c r="DJ116" s="938"/>
      <c r="DK116" s="939"/>
      <c r="DL116" s="940" t="s">
        <v>411</v>
      </c>
      <c r="DM116" s="938"/>
      <c r="DN116" s="938"/>
      <c r="DO116" s="938"/>
      <c r="DP116" s="939"/>
      <c r="DQ116" s="940" t="s">
        <v>443</v>
      </c>
      <c r="DR116" s="938"/>
      <c r="DS116" s="938"/>
      <c r="DT116" s="938"/>
      <c r="DU116" s="939"/>
      <c r="DV116" s="941" t="s">
        <v>443</v>
      </c>
      <c r="DW116" s="942"/>
      <c r="DX116" s="942"/>
      <c r="DY116" s="942"/>
      <c r="DZ116" s="943"/>
    </row>
    <row r="117" spans="1:130" s="231" customFormat="1" ht="26.25" customHeight="1" x14ac:dyDescent="0.15">
      <c r="A117" s="891" t="s">
        <v>185</v>
      </c>
      <c r="B117" s="872"/>
      <c r="C117" s="872"/>
      <c r="D117" s="872"/>
      <c r="E117" s="872"/>
      <c r="F117" s="872"/>
      <c r="G117" s="872"/>
      <c r="H117" s="872"/>
      <c r="I117" s="872"/>
      <c r="J117" s="872"/>
      <c r="K117" s="872"/>
      <c r="L117" s="872"/>
      <c r="M117" s="872"/>
      <c r="N117" s="872"/>
      <c r="O117" s="872"/>
      <c r="P117" s="872"/>
      <c r="Q117" s="872"/>
      <c r="R117" s="872"/>
      <c r="S117" s="872"/>
      <c r="T117" s="872"/>
      <c r="U117" s="872"/>
      <c r="V117" s="872"/>
      <c r="W117" s="872"/>
      <c r="X117" s="872"/>
      <c r="Y117" s="953" t="s">
        <v>458</v>
      </c>
      <c r="Z117" s="873"/>
      <c r="AA117" s="954">
        <v>795757</v>
      </c>
      <c r="AB117" s="955"/>
      <c r="AC117" s="955"/>
      <c r="AD117" s="955"/>
      <c r="AE117" s="956"/>
      <c r="AF117" s="957">
        <v>804166</v>
      </c>
      <c r="AG117" s="955"/>
      <c r="AH117" s="955"/>
      <c r="AI117" s="955"/>
      <c r="AJ117" s="956"/>
      <c r="AK117" s="957">
        <v>734114</v>
      </c>
      <c r="AL117" s="955"/>
      <c r="AM117" s="955"/>
      <c r="AN117" s="955"/>
      <c r="AO117" s="956"/>
      <c r="AP117" s="958"/>
      <c r="AQ117" s="959"/>
      <c r="AR117" s="959"/>
      <c r="AS117" s="959"/>
      <c r="AT117" s="960"/>
      <c r="AU117" s="887"/>
      <c r="AV117" s="888"/>
      <c r="AW117" s="888"/>
      <c r="AX117" s="888"/>
      <c r="AY117" s="888"/>
      <c r="AZ117" s="946" t="s">
        <v>459</v>
      </c>
      <c r="BA117" s="947"/>
      <c r="BB117" s="947"/>
      <c r="BC117" s="947"/>
      <c r="BD117" s="947"/>
      <c r="BE117" s="947"/>
      <c r="BF117" s="947"/>
      <c r="BG117" s="947"/>
      <c r="BH117" s="947"/>
      <c r="BI117" s="947"/>
      <c r="BJ117" s="947"/>
      <c r="BK117" s="947"/>
      <c r="BL117" s="947"/>
      <c r="BM117" s="947"/>
      <c r="BN117" s="947"/>
      <c r="BO117" s="947"/>
      <c r="BP117" s="948"/>
      <c r="BQ117" s="904" t="s">
        <v>390</v>
      </c>
      <c r="BR117" s="905"/>
      <c r="BS117" s="905"/>
      <c r="BT117" s="905"/>
      <c r="BU117" s="905"/>
      <c r="BV117" s="905" t="s">
        <v>437</v>
      </c>
      <c r="BW117" s="905"/>
      <c r="BX117" s="905"/>
      <c r="BY117" s="905"/>
      <c r="BZ117" s="905"/>
      <c r="CA117" s="905" t="s">
        <v>390</v>
      </c>
      <c r="CB117" s="905"/>
      <c r="CC117" s="905"/>
      <c r="CD117" s="905"/>
      <c r="CE117" s="905"/>
      <c r="CF117" s="899" t="s">
        <v>460</v>
      </c>
      <c r="CG117" s="900"/>
      <c r="CH117" s="900"/>
      <c r="CI117" s="900"/>
      <c r="CJ117" s="900"/>
      <c r="CK117" s="927"/>
      <c r="CL117" s="928"/>
      <c r="CM117" s="901" t="s">
        <v>461</v>
      </c>
      <c r="CN117" s="902"/>
      <c r="CO117" s="902"/>
      <c r="CP117" s="902"/>
      <c r="CQ117" s="902"/>
      <c r="CR117" s="902"/>
      <c r="CS117" s="902"/>
      <c r="CT117" s="902"/>
      <c r="CU117" s="902"/>
      <c r="CV117" s="902"/>
      <c r="CW117" s="902"/>
      <c r="CX117" s="902"/>
      <c r="CY117" s="902"/>
      <c r="CZ117" s="902"/>
      <c r="DA117" s="902"/>
      <c r="DB117" s="902"/>
      <c r="DC117" s="902"/>
      <c r="DD117" s="902"/>
      <c r="DE117" s="902"/>
      <c r="DF117" s="903"/>
      <c r="DG117" s="937" t="s">
        <v>135</v>
      </c>
      <c r="DH117" s="938"/>
      <c r="DI117" s="938"/>
      <c r="DJ117" s="938"/>
      <c r="DK117" s="939"/>
      <c r="DL117" s="940" t="s">
        <v>135</v>
      </c>
      <c r="DM117" s="938"/>
      <c r="DN117" s="938"/>
      <c r="DO117" s="938"/>
      <c r="DP117" s="939"/>
      <c r="DQ117" s="940" t="s">
        <v>462</v>
      </c>
      <c r="DR117" s="938"/>
      <c r="DS117" s="938"/>
      <c r="DT117" s="938"/>
      <c r="DU117" s="939"/>
      <c r="DV117" s="941" t="s">
        <v>390</v>
      </c>
      <c r="DW117" s="942"/>
      <c r="DX117" s="942"/>
      <c r="DY117" s="942"/>
      <c r="DZ117" s="943"/>
    </row>
    <row r="118" spans="1:130" s="231" customFormat="1" ht="26.25" customHeight="1" x14ac:dyDescent="0.15">
      <c r="A118" s="891" t="s">
        <v>432</v>
      </c>
      <c r="B118" s="872"/>
      <c r="C118" s="872"/>
      <c r="D118" s="872"/>
      <c r="E118" s="872"/>
      <c r="F118" s="872"/>
      <c r="G118" s="872"/>
      <c r="H118" s="872"/>
      <c r="I118" s="872"/>
      <c r="J118" s="872"/>
      <c r="K118" s="872"/>
      <c r="L118" s="872"/>
      <c r="M118" s="872"/>
      <c r="N118" s="872"/>
      <c r="O118" s="872"/>
      <c r="P118" s="872"/>
      <c r="Q118" s="872"/>
      <c r="R118" s="872"/>
      <c r="S118" s="872"/>
      <c r="T118" s="872"/>
      <c r="U118" s="872"/>
      <c r="V118" s="872"/>
      <c r="W118" s="872"/>
      <c r="X118" s="872"/>
      <c r="Y118" s="872"/>
      <c r="Z118" s="873"/>
      <c r="AA118" s="871" t="s">
        <v>429</v>
      </c>
      <c r="AB118" s="872"/>
      <c r="AC118" s="872"/>
      <c r="AD118" s="872"/>
      <c r="AE118" s="873"/>
      <c r="AF118" s="871" t="s">
        <v>430</v>
      </c>
      <c r="AG118" s="872"/>
      <c r="AH118" s="872"/>
      <c r="AI118" s="872"/>
      <c r="AJ118" s="873"/>
      <c r="AK118" s="871" t="s">
        <v>304</v>
      </c>
      <c r="AL118" s="872"/>
      <c r="AM118" s="872"/>
      <c r="AN118" s="872"/>
      <c r="AO118" s="873"/>
      <c r="AP118" s="949" t="s">
        <v>431</v>
      </c>
      <c r="AQ118" s="950"/>
      <c r="AR118" s="950"/>
      <c r="AS118" s="950"/>
      <c r="AT118" s="951"/>
      <c r="AU118" s="887"/>
      <c r="AV118" s="888"/>
      <c r="AW118" s="888"/>
      <c r="AX118" s="888"/>
      <c r="AY118" s="888"/>
      <c r="AZ118" s="952" t="s">
        <v>463</v>
      </c>
      <c r="BA118" s="944"/>
      <c r="BB118" s="944"/>
      <c r="BC118" s="944"/>
      <c r="BD118" s="944"/>
      <c r="BE118" s="944"/>
      <c r="BF118" s="944"/>
      <c r="BG118" s="944"/>
      <c r="BH118" s="944"/>
      <c r="BI118" s="944"/>
      <c r="BJ118" s="944"/>
      <c r="BK118" s="944"/>
      <c r="BL118" s="944"/>
      <c r="BM118" s="944"/>
      <c r="BN118" s="944"/>
      <c r="BO118" s="944"/>
      <c r="BP118" s="945"/>
      <c r="BQ118" s="975" t="s">
        <v>390</v>
      </c>
      <c r="BR118" s="976"/>
      <c r="BS118" s="976"/>
      <c r="BT118" s="976"/>
      <c r="BU118" s="976"/>
      <c r="BV118" s="976" t="s">
        <v>390</v>
      </c>
      <c r="BW118" s="976"/>
      <c r="BX118" s="976"/>
      <c r="BY118" s="976"/>
      <c r="BZ118" s="976"/>
      <c r="CA118" s="976" t="s">
        <v>390</v>
      </c>
      <c r="CB118" s="976"/>
      <c r="CC118" s="976"/>
      <c r="CD118" s="976"/>
      <c r="CE118" s="976"/>
      <c r="CF118" s="899" t="s">
        <v>464</v>
      </c>
      <c r="CG118" s="900"/>
      <c r="CH118" s="900"/>
      <c r="CI118" s="900"/>
      <c r="CJ118" s="900"/>
      <c r="CK118" s="927"/>
      <c r="CL118" s="928"/>
      <c r="CM118" s="901" t="s">
        <v>465</v>
      </c>
      <c r="CN118" s="902"/>
      <c r="CO118" s="902"/>
      <c r="CP118" s="902"/>
      <c r="CQ118" s="902"/>
      <c r="CR118" s="902"/>
      <c r="CS118" s="902"/>
      <c r="CT118" s="902"/>
      <c r="CU118" s="902"/>
      <c r="CV118" s="902"/>
      <c r="CW118" s="902"/>
      <c r="CX118" s="902"/>
      <c r="CY118" s="902"/>
      <c r="CZ118" s="902"/>
      <c r="DA118" s="902"/>
      <c r="DB118" s="902"/>
      <c r="DC118" s="902"/>
      <c r="DD118" s="902"/>
      <c r="DE118" s="902"/>
      <c r="DF118" s="903"/>
      <c r="DG118" s="937" t="s">
        <v>390</v>
      </c>
      <c r="DH118" s="938"/>
      <c r="DI118" s="938"/>
      <c r="DJ118" s="938"/>
      <c r="DK118" s="939"/>
      <c r="DL118" s="940" t="s">
        <v>390</v>
      </c>
      <c r="DM118" s="938"/>
      <c r="DN118" s="938"/>
      <c r="DO118" s="938"/>
      <c r="DP118" s="939"/>
      <c r="DQ118" s="940" t="s">
        <v>462</v>
      </c>
      <c r="DR118" s="938"/>
      <c r="DS118" s="938"/>
      <c r="DT118" s="938"/>
      <c r="DU118" s="939"/>
      <c r="DV118" s="941" t="s">
        <v>460</v>
      </c>
      <c r="DW118" s="942"/>
      <c r="DX118" s="942"/>
      <c r="DY118" s="942"/>
      <c r="DZ118" s="943"/>
    </row>
    <row r="119" spans="1:130" s="231" customFormat="1" ht="26.25" customHeight="1" x14ac:dyDescent="0.15">
      <c r="A119" s="1033" t="s">
        <v>435</v>
      </c>
      <c r="B119" s="926"/>
      <c r="C119" s="908" t="s">
        <v>436</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78" t="s">
        <v>462</v>
      </c>
      <c r="AB119" s="879"/>
      <c r="AC119" s="879"/>
      <c r="AD119" s="879"/>
      <c r="AE119" s="880"/>
      <c r="AF119" s="881" t="s">
        <v>390</v>
      </c>
      <c r="AG119" s="879"/>
      <c r="AH119" s="879"/>
      <c r="AI119" s="879"/>
      <c r="AJ119" s="880"/>
      <c r="AK119" s="881" t="s">
        <v>390</v>
      </c>
      <c r="AL119" s="879"/>
      <c r="AM119" s="879"/>
      <c r="AN119" s="879"/>
      <c r="AO119" s="880"/>
      <c r="AP119" s="882" t="s">
        <v>437</v>
      </c>
      <c r="AQ119" s="883"/>
      <c r="AR119" s="883"/>
      <c r="AS119" s="883"/>
      <c r="AT119" s="884"/>
      <c r="AU119" s="889"/>
      <c r="AV119" s="890"/>
      <c r="AW119" s="890"/>
      <c r="AX119" s="890"/>
      <c r="AY119" s="890"/>
      <c r="AZ119" s="253" t="s">
        <v>185</v>
      </c>
      <c r="BA119" s="253"/>
      <c r="BB119" s="253"/>
      <c r="BC119" s="253"/>
      <c r="BD119" s="253"/>
      <c r="BE119" s="253"/>
      <c r="BF119" s="253"/>
      <c r="BG119" s="253"/>
      <c r="BH119" s="253"/>
      <c r="BI119" s="253"/>
      <c r="BJ119" s="253"/>
      <c r="BK119" s="253"/>
      <c r="BL119" s="253"/>
      <c r="BM119" s="253"/>
      <c r="BN119" s="253"/>
      <c r="BO119" s="953" t="s">
        <v>466</v>
      </c>
      <c r="BP119" s="981"/>
      <c r="BQ119" s="975">
        <v>7673293</v>
      </c>
      <c r="BR119" s="976"/>
      <c r="BS119" s="976"/>
      <c r="BT119" s="976"/>
      <c r="BU119" s="976"/>
      <c r="BV119" s="976">
        <v>6786244</v>
      </c>
      <c r="BW119" s="976"/>
      <c r="BX119" s="976"/>
      <c r="BY119" s="976"/>
      <c r="BZ119" s="976"/>
      <c r="CA119" s="976">
        <v>7115299</v>
      </c>
      <c r="CB119" s="976"/>
      <c r="CC119" s="976"/>
      <c r="CD119" s="976"/>
      <c r="CE119" s="976"/>
      <c r="CF119" s="977"/>
      <c r="CG119" s="978"/>
      <c r="CH119" s="978"/>
      <c r="CI119" s="978"/>
      <c r="CJ119" s="979"/>
      <c r="CK119" s="929"/>
      <c r="CL119" s="930"/>
      <c r="CM119" s="952" t="s">
        <v>467</v>
      </c>
      <c r="CN119" s="944"/>
      <c r="CO119" s="944"/>
      <c r="CP119" s="944"/>
      <c r="CQ119" s="944"/>
      <c r="CR119" s="944"/>
      <c r="CS119" s="944"/>
      <c r="CT119" s="944"/>
      <c r="CU119" s="944"/>
      <c r="CV119" s="944"/>
      <c r="CW119" s="944"/>
      <c r="CX119" s="944"/>
      <c r="CY119" s="944"/>
      <c r="CZ119" s="944"/>
      <c r="DA119" s="944"/>
      <c r="DB119" s="944"/>
      <c r="DC119" s="944"/>
      <c r="DD119" s="944"/>
      <c r="DE119" s="944"/>
      <c r="DF119" s="945"/>
      <c r="DG119" s="980">
        <v>1510</v>
      </c>
      <c r="DH119" s="962"/>
      <c r="DI119" s="962"/>
      <c r="DJ119" s="962"/>
      <c r="DK119" s="963"/>
      <c r="DL119" s="961" t="s">
        <v>390</v>
      </c>
      <c r="DM119" s="962"/>
      <c r="DN119" s="962"/>
      <c r="DO119" s="962"/>
      <c r="DP119" s="963"/>
      <c r="DQ119" s="961" t="s">
        <v>437</v>
      </c>
      <c r="DR119" s="962"/>
      <c r="DS119" s="962"/>
      <c r="DT119" s="962"/>
      <c r="DU119" s="963"/>
      <c r="DV119" s="964" t="s">
        <v>135</v>
      </c>
      <c r="DW119" s="965"/>
      <c r="DX119" s="965"/>
      <c r="DY119" s="965"/>
      <c r="DZ119" s="966"/>
    </row>
    <row r="120" spans="1:130" s="231" customFormat="1" ht="26.25" customHeight="1" x14ac:dyDescent="0.15">
      <c r="A120" s="1034"/>
      <c r="B120" s="928"/>
      <c r="C120" s="901" t="s">
        <v>440</v>
      </c>
      <c r="D120" s="902"/>
      <c r="E120" s="902"/>
      <c r="F120" s="902"/>
      <c r="G120" s="902"/>
      <c r="H120" s="902"/>
      <c r="I120" s="902"/>
      <c r="J120" s="902"/>
      <c r="K120" s="902"/>
      <c r="L120" s="902"/>
      <c r="M120" s="902"/>
      <c r="N120" s="902"/>
      <c r="O120" s="902"/>
      <c r="P120" s="902"/>
      <c r="Q120" s="902"/>
      <c r="R120" s="902"/>
      <c r="S120" s="902"/>
      <c r="T120" s="902"/>
      <c r="U120" s="902"/>
      <c r="V120" s="902"/>
      <c r="W120" s="902"/>
      <c r="X120" s="902"/>
      <c r="Y120" s="902"/>
      <c r="Z120" s="903"/>
      <c r="AA120" s="937" t="s">
        <v>390</v>
      </c>
      <c r="AB120" s="938"/>
      <c r="AC120" s="938"/>
      <c r="AD120" s="938"/>
      <c r="AE120" s="939"/>
      <c r="AF120" s="940" t="s">
        <v>460</v>
      </c>
      <c r="AG120" s="938"/>
      <c r="AH120" s="938"/>
      <c r="AI120" s="938"/>
      <c r="AJ120" s="939"/>
      <c r="AK120" s="940" t="s">
        <v>462</v>
      </c>
      <c r="AL120" s="938"/>
      <c r="AM120" s="938"/>
      <c r="AN120" s="938"/>
      <c r="AO120" s="939"/>
      <c r="AP120" s="941" t="s">
        <v>462</v>
      </c>
      <c r="AQ120" s="942"/>
      <c r="AR120" s="942"/>
      <c r="AS120" s="942"/>
      <c r="AT120" s="943"/>
      <c r="AU120" s="967" t="s">
        <v>468</v>
      </c>
      <c r="AV120" s="968"/>
      <c r="AW120" s="968"/>
      <c r="AX120" s="968"/>
      <c r="AY120" s="969"/>
      <c r="AZ120" s="908" t="s">
        <v>469</v>
      </c>
      <c r="BA120" s="876"/>
      <c r="BB120" s="876"/>
      <c r="BC120" s="876"/>
      <c r="BD120" s="876"/>
      <c r="BE120" s="876"/>
      <c r="BF120" s="876"/>
      <c r="BG120" s="876"/>
      <c r="BH120" s="876"/>
      <c r="BI120" s="876"/>
      <c r="BJ120" s="876"/>
      <c r="BK120" s="876"/>
      <c r="BL120" s="876"/>
      <c r="BM120" s="876"/>
      <c r="BN120" s="876"/>
      <c r="BO120" s="876"/>
      <c r="BP120" s="877"/>
      <c r="BQ120" s="909">
        <v>3512532</v>
      </c>
      <c r="BR120" s="910"/>
      <c r="BS120" s="910"/>
      <c r="BT120" s="910"/>
      <c r="BU120" s="910"/>
      <c r="BV120" s="910">
        <v>3069940</v>
      </c>
      <c r="BW120" s="910"/>
      <c r="BX120" s="910"/>
      <c r="BY120" s="910"/>
      <c r="BZ120" s="910"/>
      <c r="CA120" s="910">
        <v>3052526</v>
      </c>
      <c r="CB120" s="910"/>
      <c r="CC120" s="910"/>
      <c r="CD120" s="910"/>
      <c r="CE120" s="910"/>
      <c r="CF120" s="923">
        <v>139.1</v>
      </c>
      <c r="CG120" s="924"/>
      <c r="CH120" s="924"/>
      <c r="CI120" s="924"/>
      <c r="CJ120" s="924"/>
      <c r="CK120" s="982" t="s">
        <v>470</v>
      </c>
      <c r="CL120" s="983"/>
      <c r="CM120" s="983"/>
      <c r="CN120" s="983"/>
      <c r="CO120" s="984"/>
      <c r="CP120" s="990" t="s">
        <v>471</v>
      </c>
      <c r="CQ120" s="991"/>
      <c r="CR120" s="991"/>
      <c r="CS120" s="991"/>
      <c r="CT120" s="991"/>
      <c r="CU120" s="991"/>
      <c r="CV120" s="991"/>
      <c r="CW120" s="991"/>
      <c r="CX120" s="991"/>
      <c r="CY120" s="991"/>
      <c r="CZ120" s="991"/>
      <c r="DA120" s="991"/>
      <c r="DB120" s="991"/>
      <c r="DC120" s="991"/>
      <c r="DD120" s="991"/>
      <c r="DE120" s="991"/>
      <c r="DF120" s="992"/>
      <c r="DG120" s="909">
        <v>1204957</v>
      </c>
      <c r="DH120" s="910"/>
      <c r="DI120" s="910"/>
      <c r="DJ120" s="910"/>
      <c r="DK120" s="910"/>
      <c r="DL120" s="910">
        <v>1118802</v>
      </c>
      <c r="DM120" s="910"/>
      <c r="DN120" s="910"/>
      <c r="DO120" s="910"/>
      <c r="DP120" s="910"/>
      <c r="DQ120" s="910">
        <v>1032330</v>
      </c>
      <c r="DR120" s="910"/>
      <c r="DS120" s="910"/>
      <c r="DT120" s="910"/>
      <c r="DU120" s="910"/>
      <c r="DV120" s="911">
        <v>47</v>
      </c>
      <c r="DW120" s="911"/>
      <c r="DX120" s="911"/>
      <c r="DY120" s="911"/>
      <c r="DZ120" s="912"/>
    </row>
    <row r="121" spans="1:130" s="231" customFormat="1" ht="26.25" customHeight="1" x14ac:dyDescent="0.15">
      <c r="A121" s="1034"/>
      <c r="B121" s="928"/>
      <c r="C121" s="946" t="s">
        <v>472</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937" t="s">
        <v>390</v>
      </c>
      <c r="AB121" s="938"/>
      <c r="AC121" s="938"/>
      <c r="AD121" s="938"/>
      <c r="AE121" s="939"/>
      <c r="AF121" s="940" t="s">
        <v>437</v>
      </c>
      <c r="AG121" s="938"/>
      <c r="AH121" s="938"/>
      <c r="AI121" s="938"/>
      <c r="AJ121" s="939"/>
      <c r="AK121" s="940" t="s">
        <v>390</v>
      </c>
      <c r="AL121" s="938"/>
      <c r="AM121" s="938"/>
      <c r="AN121" s="938"/>
      <c r="AO121" s="939"/>
      <c r="AP121" s="941" t="s">
        <v>460</v>
      </c>
      <c r="AQ121" s="942"/>
      <c r="AR121" s="942"/>
      <c r="AS121" s="942"/>
      <c r="AT121" s="943"/>
      <c r="AU121" s="970"/>
      <c r="AV121" s="971"/>
      <c r="AW121" s="971"/>
      <c r="AX121" s="971"/>
      <c r="AY121" s="972"/>
      <c r="AZ121" s="901" t="s">
        <v>473</v>
      </c>
      <c r="BA121" s="902"/>
      <c r="BB121" s="902"/>
      <c r="BC121" s="902"/>
      <c r="BD121" s="902"/>
      <c r="BE121" s="902"/>
      <c r="BF121" s="902"/>
      <c r="BG121" s="902"/>
      <c r="BH121" s="902"/>
      <c r="BI121" s="902"/>
      <c r="BJ121" s="902"/>
      <c r="BK121" s="902"/>
      <c r="BL121" s="902"/>
      <c r="BM121" s="902"/>
      <c r="BN121" s="902"/>
      <c r="BO121" s="902"/>
      <c r="BP121" s="903"/>
      <c r="BQ121" s="904">
        <v>79300</v>
      </c>
      <c r="BR121" s="905"/>
      <c r="BS121" s="905"/>
      <c r="BT121" s="905"/>
      <c r="BU121" s="905"/>
      <c r="BV121" s="905">
        <v>54492</v>
      </c>
      <c r="BW121" s="905"/>
      <c r="BX121" s="905"/>
      <c r="BY121" s="905"/>
      <c r="BZ121" s="905"/>
      <c r="CA121" s="905">
        <v>31675</v>
      </c>
      <c r="CB121" s="905"/>
      <c r="CC121" s="905"/>
      <c r="CD121" s="905"/>
      <c r="CE121" s="905"/>
      <c r="CF121" s="899">
        <v>1.4</v>
      </c>
      <c r="CG121" s="900"/>
      <c r="CH121" s="900"/>
      <c r="CI121" s="900"/>
      <c r="CJ121" s="900"/>
      <c r="CK121" s="985"/>
      <c r="CL121" s="986"/>
      <c r="CM121" s="986"/>
      <c r="CN121" s="986"/>
      <c r="CO121" s="987"/>
      <c r="CP121" s="995" t="s">
        <v>474</v>
      </c>
      <c r="CQ121" s="996"/>
      <c r="CR121" s="996"/>
      <c r="CS121" s="996"/>
      <c r="CT121" s="996"/>
      <c r="CU121" s="996"/>
      <c r="CV121" s="996"/>
      <c r="CW121" s="996"/>
      <c r="CX121" s="996"/>
      <c r="CY121" s="996"/>
      <c r="CZ121" s="996"/>
      <c r="DA121" s="996"/>
      <c r="DB121" s="996"/>
      <c r="DC121" s="996"/>
      <c r="DD121" s="996"/>
      <c r="DE121" s="996"/>
      <c r="DF121" s="997"/>
      <c r="DG121" s="904">
        <v>42108</v>
      </c>
      <c r="DH121" s="905"/>
      <c r="DI121" s="905"/>
      <c r="DJ121" s="905"/>
      <c r="DK121" s="905"/>
      <c r="DL121" s="905">
        <v>69427</v>
      </c>
      <c r="DM121" s="905"/>
      <c r="DN121" s="905"/>
      <c r="DO121" s="905"/>
      <c r="DP121" s="905"/>
      <c r="DQ121" s="905">
        <v>112380</v>
      </c>
      <c r="DR121" s="905"/>
      <c r="DS121" s="905"/>
      <c r="DT121" s="905"/>
      <c r="DU121" s="905"/>
      <c r="DV121" s="906">
        <v>5.0999999999999996</v>
      </c>
      <c r="DW121" s="906"/>
      <c r="DX121" s="906"/>
      <c r="DY121" s="906"/>
      <c r="DZ121" s="907"/>
    </row>
    <row r="122" spans="1:130" s="231" customFormat="1" ht="26.25" customHeight="1" x14ac:dyDescent="0.15">
      <c r="A122" s="1034"/>
      <c r="B122" s="928"/>
      <c r="C122" s="901" t="s">
        <v>451</v>
      </c>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3"/>
      <c r="AA122" s="937" t="s">
        <v>437</v>
      </c>
      <c r="AB122" s="938"/>
      <c r="AC122" s="938"/>
      <c r="AD122" s="938"/>
      <c r="AE122" s="939"/>
      <c r="AF122" s="940" t="s">
        <v>475</v>
      </c>
      <c r="AG122" s="938"/>
      <c r="AH122" s="938"/>
      <c r="AI122" s="938"/>
      <c r="AJ122" s="939"/>
      <c r="AK122" s="940" t="s">
        <v>390</v>
      </c>
      <c r="AL122" s="938"/>
      <c r="AM122" s="938"/>
      <c r="AN122" s="938"/>
      <c r="AO122" s="939"/>
      <c r="AP122" s="941" t="s">
        <v>390</v>
      </c>
      <c r="AQ122" s="942"/>
      <c r="AR122" s="942"/>
      <c r="AS122" s="942"/>
      <c r="AT122" s="943"/>
      <c r="AU122" s="970"/>
      <c r="AV122" s="971"/>
      <c r="AW122" s="971"/>
      <c r="AX122" s="971"/>
      <c r="AY122" s="972"/>
      <c r="AZ122" s="952" t="s">
        <v>476</v>
      </c>
      <c r="BA122" s="944"/>
      <c r="BB122" s="944"/>
      <c r="BC122" s="944"/>
      <c r="BD122" s="944"/>
      <c r="BE122" s="944"/>
      <c r="BF122" s="944"/>
      <c r="BG122" s="944"/>
      <c r="BH122" s="944"/>
      <c r="BI122" s="944"/>
      <c r="BJ122" s="944"/>
      <c r="BK122" s="944"/>
      <c r="BL122" s="944"/>
      <c r="BM122" s="944"/>
      <c r="BN122" s="944"/>
      <c r="BO122" s="944"/>
      <c r="BP122" s="945"/>
      <c r="BQ122" s="975">
        <v>5033397</v>
      </c>
      <c r="BR122" s="976"/>
      <c r="BS122" s="976"/>
      <c r="BT122" s="976"/>
      <c r="BU122" s="976"/>
      <c r="BV122" s="976">
        <v>4662639</v>
      </c>
      <c r="BW122" s="976"/>
      <c r="BX122" s="976"/>
      <c r="BY122" s="976"/>
      <c r="BZ122" s="976"/>
      <c r="CA122" s="976">
        <v>4715338</v>
      </c>
      <c r="CB122" s="976"/>
      <c r="CC122" s="976"/>
      <c r="CD122" s="976"/>
      <c r="CE122" s="976"/>
      <c r="CF122" s="993">
        <v>214.8</v>
      </c>
      <c r="CG122" s="994"/>
      <c r="CH122" s="994"/>
      <c r="CI122" s="994"/>
      <c r="CJ122" s="994"/>
      <c r="CK122" s="985"/>
      <c r="CL122" s="986"/>
      <c r="CM122" s="986"/>
      <c r="CN122" s="986"/>
      <c r="CO122" s="987"/>
      <c r="CP122" s="995" t="s">
        <v>477</v>
      </c>
      <c r="CQ122" s="996"/>
      <c r="CR122" s="996"/>
      <c r="CS122" s="996"/>
      <c r="CT122" s="996"/>
      <c r="CU122" s="996"/>
      <c r="CV122" s="996"/>
      <c r="CW122" s="996"/>
      <c r="CX122" s="996"/>
      <c r="CY122" s="996"/>
      <c r="CZ122" s="996"/>
      <c r="DA122" s="996"/>
      <c r="DB122" s="996"/>
      <c r="DC122" s="996"/>
      <c r="DD122" s="996"/>
      <c r="DE122" s="996"/>
      <c r="DF122" s="997"/>
      <c r="DG122" s="904" t="s">
        <v>135</v>
      </c>
      <c r="DH122" s="905"/>
      <c r="DI122" s="905"/>
      <c r="DJ122" s="905"/>
      <c r="DK122" s="905"/>
      <c r="DL122" s="905" t="s">
        <v>437</v>
      </c>
      <c r="DM122" s="905"/>
      <c r="DN122" s="905"/>
      <c r="DO122" s="905"/>
      <c r="DP122" s="905"/>
      <c r="DQ122" s="905" t="s">
        <v>135</v>
      </c>
      <c r="DR122" s="905"/>
      <c r="DS122" s="905"/>
      <c r="DT122" s="905"/>
      <c r="DU122" s="905"/>
      <c r="DV122" s="906" t="s">
        <v>462</v>
      </c>
      <c r="DW122" s="906"/>
      <c r="DX122" s="906"/>
      <c r="DY122" s="906"/>
      <c r="DZ122" s="907"/>
    </row>
    <row r="123" spans="1:130" s="231" customFormat="1" ht="26.25" customHeight="1" x14ac:dyDescent="0.15">
      <c r="A123" s="1034"/>
      <c r="B123" s="928"/>
      <c r="C123" s="901" t="s">
        <v>457</v>
      </c>
      <c r="D123" s="902"/>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3"/>
      <c r="AA123" s="937" t="s">
        <v>135</v>
      </c>
      <c r="AB123" s="938"/>
      <c r="AC123" s="938"/>
      <c r="AD123" s="938"/>
      <c r="AE123" s="939"/>
      <c r="AF123" s="940" t="s">
        <v>135</v>
      </c>
      <c r="AG123" s="938"/>
      <c r="AH123" s="938"/>
      <c r="AI123" s="938"/>
      <c r="AJ123" s="939"/>
      <c r="AK123" s="940" t="s">
        <v>478</v>
      </c>
      <c r="AL123" s="938"/>
      <c r="AM123" s="938"/>
      <c r="AN123" s="938"/>
      <c r="AO123" s="939"/>
      <c r="AP123" s="941" t="s">
        <v>135</v>
      </c>
      <c r="AQ123" s="942"/>
      <c r="AR123" s="942"/>
      <c r="AS123" s="942"/>
      <c r="AT123" s="943"/>
      <c r="AU123" s="973"/>
      <c r="AV123" s="974"/>
      <c r="AW123" s="974"/>
      <c r="AX123" s="974"/>
      <c r="AY123" s="974"/>
      <c r="AZ123" s="253" t="s">
        <v>185</v>
      </c>
      <c r="BA123" s="253"/>
      <c r="BB123" s="253"/>
      <c r="BC123" s="253"/>
      <c r="BD123" s="253"/>
      <c r="BE123" s="253"/>
      <c r="BF123" s="253"/>
      <c r="BG123" s="253"/>
      <c r="BH123" s="253"/>
      <c r="BI123" s="253"/>
      <c r="BJ123" s="253"/>
      <c r="BK123" s="253"/>
      <c r="BL123" s="253"/>
      <c r="BM123" s="253"/>
      <c r="BN123" s="253"/>
      <c r="BO123" s="953" t="s">
        <v>479</v>
      </c>
      <c r="BP123" s="981"/>
      <c r="BQ123" s="1040">
        <v>8625229</v>
      </c>
      <c r="BR123" s="1041"/>
      <c r="BS123" s="1041"/>
      <c r="BT123" s="1041"/>
      <c r="BU123" s="1041"/>
      <c r="BV123" s="1041">
        <v>7787071</v>
      </c>
      <c r="BW123" s="1041"/>
      <c r="BX123" s="1041"/>
      <c r="BY123" s="1041"/>
      <c r="BZ123" s="1041"/>
      <c r="CA123" s="1041">
        <v>7799539</v>
      </c>
      <c r="CB123" s="1041"/>
      <c r="CC123" s="1041"/>
      <c r="CD123" s="1041"/>
      <c r="CE123" s="1041"/>
      <c r="CF123" s="977"/>
      <c r="CG123" s="978"/>
      <c r="CH123" s="978"/>
      <c r="CI123" s="978"/>
      <c r="CJ123" s="979"/>
      <c r="CK123" s="985"/>
      <c r="CL123" s="986"/>
      <c r="CM123" s="986"/>
      <c r="CN123" s="986"/>
      <c r="CO123" s="987"/>
      <c r="CP123" s="995" t="s">
        <v>480</v>
      </c>
      <c r="CQ123" s="996"/>
      <c r="CR123" s="996"/>
      <c r="CS123" s="996"/>
      <c r="CT123" s="996"/>
      <c r="CU123" s="996"/>
      <c r="CV123" s="996"/>
      <c r="CW123" s="996"/>
      <c r="CX123" s="996"/>
      <c r="CY123" s="996"/>
      <c r="CZ123" s="996"/>
      <c r="DA123" s="996"/>
      <c r="DB123" s="996"/>
      <c r="DC123" s="996"/>
      <c r="DD123" s="996"/>
      <c r="DE123" s="996"/>
      <c r="DF123" s="997"/>
      <c r="DG123" s="937" t="s">
        <v>437</v>
      </c>
      <c r="DH123" s="938"/>
      <c r="DI123" s="938"/>
      <c r="DJ123" s="938"/>
      <c r="DK123" s="939"/>
      <c r="DL123" s="940" t="s">
        <v>135</v>
      </c>
      <c r="DM123" s="938"/>
      <c r="DN123" s="938"/>
      <c r="DO123" s="938"/>
      <c r="DP123" s="939"/>
      <c r="DQ123" s="940" t="s">
        <v>437</v>
      </c>
      <c r="DR123" s="938"/>
      <c r="DS123" s="938"/>
      <c r="DT123" s="938"/>
      <c r="DU123" s="939"/>
      <c r="DV123" s="941" t="s">
        <v>390</v>
      </c>
      <c r="DW123" s="942"/>
      <c r="DX123" s="942"/>
      <c r="DY123" s="942"/>
      <c r="DZ123" s="943"/>
    </row>
    <row r="124" spans="1:130" s="231" customFormat="1" ht="26.25" customHeight="1" thickBot="1" x14ac:dyDescent="0.2">
      <c r="A124" s="1034"/>
      <c r="B124" s="928"/>
      <c r="C124" s="901" t="s">
        <v>461</v>
      </c>
      <c r="D124" s="902"/>
      <c r="E124" s="902"/>
      <c r="F124" s="902"/>
      <c r="G124" s="902"/>
      <c r="H124" s="902"/>
      <c r="I124" s="902"/>
      <c r="J124" s="902"/>
      <c r="K124" s="902"/>
      <c r="L124" s="902"/>
      <c r="M124" s="902"/>
      <c r="N124" s="902"/>
      <c r="O124" s="902"/>
      <c r="P124" s="902"/>
      <c r="Q124" s="902"/>
      <c r="R124" s="902"/>
      <c r="S124" s="902"/>
      <c r="T124" s="902"/>
      <c r="U124" s="902"/>
      <c r="V124" s="902"/>
      <c r="W124" s="902"/>
      <c r="X124" s="902"/>
      <c r="Y124" s="902"/>
      <c r="Z124" s="903"/>
      <c r="AA124" s="937" t="s">
        <v>462</v>
      </c>
      <c r="AB124" s="938"/>
      <c r="AC124" s="938"/>
      <c r="AD124" s="938"/>
      <c r="AE124" s="939"/>
      <c r="AF124" s="940" t="s">
        <v>460</v>
      </c>
      <c r="AG124" s="938"/>
      <c r="AH124" s="938"/>
      <c r="AI124" s="938"/>
      <c r="AJ124" s="939"/>
      <c r="AK124" s="940" t="s">
        <v>437</v>
      </c>
      <c r="AL124" s="938"/>
      <c r="AM124" s="938"/>
      <c r="AN124" s="938"/>
      <c r="AO124" s="939"/>
      <c r="AP124" s="941" t="s">
        <v>135</v>
      </c>
      <c r="AQ124" s="942"/>
      <c r="AR124" s="942"/>
      <c r="AS124" s="942"/>
      <c r="AT124" s="943"/>
      <c r="AU124" s="1036" t="s">
        <v>481</v>
      </c>
      <c r="AV124" s="1037"/>
      <c r="AW124" s="1037"/>
      <c r="AX124" s="1037"/>
      <c r="AY124" s="1037"/>
      <c r="AZ124" s="1037"/>
      <c r="BA124" s="1037"/>
      <c r="BB124" s="1037"/>
      <c r="BC124" s="1037"/>
      <c r="BD124" s="1037"/>
      <c r="BE124" s="1037"/>
      <c r="BF124" s="1037"/>
      <c r="BG124" s="1037"/>
      <c r="BH124" s="1037"/>
      <c r="BI124" s="1037"/>
      <c r="BJ124" s="1037"/>
      <c r="BK124" s="1037"/>
      <c r="BL124" s="1037"/>
      <c r="BM124" s="1037"/>
      <c r="BN124" s="1037"/>
      <c r="BO124" s="1037"/>
      <c r="BP124" s="1038"/>
      <c r="BQ124" s="1039" t="s">
        <v>478</v>
      </c>
      <c r="BR124" s="1003"/>
      <c r="BS124" s="1003"/>
      <c r="BT124" s="1003"/>
      <c r="BU124" s="1003"/>
      <c r="BV124" s="1003" t="s">
        <v>460</v>
      </c>
      <c r="BW124" s="1003"/>
      <c r="BX124" s="1003"/>
      <c r="BY124" s="1003"/>
      <c r="BZ124" s="1003"/>
      <c r="CA124" s="1003" t="s">
        <v>460</v>
      </c>
      <c r="CB124" s="1003"/>
      <c r="CC124" s="1003"/>
      <c r="CD124" s="1003"/>
      <c r="CE124" s="1003"/>
      <c r="CF124" s="1004"/>
      <c r="CG124" s="1005"/>
      <c r="CH124" s="1005"/>
      <c r="CI124" s="1005"/>
      <c r="CJ124" s="1006"/>
      <c r="CK124" s="988"/>
      <c r="CL124" s="988"/>
      <c r="CM124" s="988"/>
      <c r="CN124" s="988"/>
      <c r="CO124" s="989"/>
      <c r="CP124" s="995" t="s">
        <v>482</v>
      </c>
      <c r="CQ124" s="996"/>
      <c r="CR124" s="996"/>
      <c r="CS124" s="996"/>
      <c r="CT124" s="996"/>
      <c r="CU124" s="996"/>
      <c r="CV124" s="996"/>
      <c r="CW124" s="996"/>
      <c r="CX124" s="996"/>
      <c r="CY124" s="996"/>
      <c r="CZ124" s="996"/>
      <c r="DA124" s="996"/>
      <c r="DB124" s="996"/>
      <c r="DC124" s="996"/>
      <c r="DD124" s="996"/>
      <c r="DE124" s="996"/>
      <c r="DF124" s="997"/>
      <c r="DG124" s="980" t="s">
        <v>390</v>
      </c>
      <c r="DH124" s="962"/>
      <c r="DI124" s="962"/>
      <c r="DJ124" s="962"/>
      <c r="DK124" s="963"/>
      <c r="DL124" s="961" t="s">
        <v>460</v>
      </c>
      <c r="DM124" s="962"/>
      <c r="DN124" s="962"/>
      <c r="DO124" s="962"/>
      <c r="DP124" s="963"/>
      <c r="DQ124" s="961" t="s">
        <v>390</v>
      </c>
      <c r="DR124" s="962"/>
      <c r="DS124" s="962"/>
      <c r="DT124" s="962"/>
      <c r="DU124" s="963"/>
      <c r="DV124" s="964" t="s">
        <v>437</v>
      </c>
      <c r="DW124" s="965"/>
      <c r="DX124" s="965"/>
      <c r="DY124" s="965"/>
      <c r="DZ124" s="966"/>
    </row>
    <row r="125" spans="1:130" s="231" customFormat="1" ht="26.25" customHeight="1" x14ac:dyDescent="0.15">
      <c r="A125" s="1034"/>
      <c r="B125" s="928"/>
      <c r="C125" s="901" t="s">
        <v>465</v>
      </c>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3"/>
      <c r="AA125" s="937" t="s">
        <v>437</v>
      </c>
      <c r="AB125" s="938"/>
      <c r="AC125" s="938"/>
      <c r="AD125" s="938"/>
      <c r="AE125" s="939"/>
      <c r="AF125" s="940" t="s">
        <v>390</v>
      </c>
      <c r="AG125" s="938"/>
      <c r="AH125" s="938"/>
      <c r="AI125" s="938"/>
      <c r="AJ125" s="939"/>
      <c r="AK125" s="940" t="s">
        <v>390</v>
      </c>
      <c r="AL125" s="938"/>
      <c r="AM125" s="938"/>
      <c r="AN125" s="938"/>
      <c r="AO125" s="939"/>
      <c r="AP125" s="941" t="s">
        <v>135</v>
      </c>
      <c r="AQ125" s="942"/>
      <c r="AR125" s="942"/>
      <c r="AS125" s="942"/>
      <c r="AT125" s="943"/>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998" t="s">
        <v>483</v>
      </c>
      <c r="CL125" s="983"/>
      <c r="CM125" s="983"/>
      <c r="CN125" s="983"/>
      <c r="CO125" s="984"/>
      <c r="CP125" s="908" t="s">
        <v>484</v>
      </c>
      <c r="CQ125" s="876"/>
      <c r="CR125" s="876"/>
      <c r="CS125" s="876"/>
      <c r="CT125" s="876"/>
      <c r="CU125" s="876"/>
      <c r="CV125" s="876"/>
      <c r="CW125" s="876"/>
      <c r="CX125" s="876"/>
      <c r="CY125" s="876"/>
      <c r="CZ125" s="876"/>
      <c r="DA125" s="876"/>
      <c r="DB125" s="876"/>
      <c r="DC125" s="876"/>
      <c r="DD125" s="876"/>
      <c r="DE125" s="876"/>
      <c r="DF125" s="877"/>
      <c r="DG125" s="909" t="s">
        <v>135</v>
      </c>
      <c r="DH125" s="910"/>
      <c r="DI125" s="910"/>
      <c r="DJ125" s="910"/>
      <c r="DK125" s="910"/>
      <c r="DL125" s="910" t="s">
        <v>390</v>
      </c>
      <c r="DM125" s="910"/>
      <c r="DN125" s="910"/>
      <c r="DO125" s="910"/>
      <c r="DP125" s="910"/>
      <c r="DQ125" s="910" t="s">
        <v>437</v>
      </c>
      <c r="DR125" s="910"/>
      <c r="DS125" s="910"/>
      <c r="DT125" s="910"/>
      <c r="DU125" s="910"/>
      <c r="DV125" s="911" t="s">
        <v>462</v>
      </c>
      <c r="DW125" s="911"/>
      <c r="DX125" s="911"/>
      <c r="DY125" s="911"/>
      <c r="DZ125" s="912"/>
    </row>
    <row r="126" spans="1:130" s="231" customFormat="1" ht="26.25" customHeight="1" thickBot="1" x14ac:dyDescent="0.2">
      <c r="A126" s="1034"/>
      <c r="B126" s="928"/>
      <c r="C126" s="901" t="s">
        <v>467</v>
      </c>
      <c r="D126" s="902"/>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3"/>
      <c r="AA126" s="937" t="s">
        <v>390</v>
      </c>
      <c r="AB126" s="938"/>
      <c r="AC126" s="938"/>
      <c r="AD126" s="938"/>
      <c r="AE126" s="939"/>
      <c r="AF126" s="940" t="s">
        <v>390</v>
      </c>
      <c r="AG126" s="938"/>
      <c r="AH126" s="938"/>
      <c r="AI126" s="938"/>
      <c r="AJ126" s="939"/>
      <c r="AK126" s="940" t="s">
        <v>437</v>
      </c>
      <c r="AL126" s="938"/>
      <c r="AM126" s="938"/>
      <c r="AN126" s="938"/>
      <c r="AO126" s="939"/>
      <c r="AP126" s="941" t="s">
        <v>390</v>
      </c>
      <c r="AQ126" s="942"/>
      <c r="AR126" s="942"/>
      <c r="AS126" s="942"/>
      <c r="AT126" s="943"/>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999"/>
      <c r="CL126" s="986"/>
      <c r="CM126" s="986"/>
      <c r="CN126" s="986"/>
      <c r="CO126" s="987"/>
      <c r="CP126" s="901" t="s">
        <v>485</v>
      </c>
      <c r="CQ126" s="902"/>
      <c r="CR126" s="902"/>
      <c r="CS126" s="902"/>
      <c r="CT126" s="902"/>
      <c r="CU126" s="902"/>
      <c r="CV126" s="902"/>
      <c r="CW126" s="902"/>
      <c r="CX126" s="902"/>
      <c r="CY126" s="902"/>
      <c r="CZ126" s="902"/>
      <c r="DA126" s="902"/>
      <c r="DB126" s="902"/>
      <c r="DC126" s="902"/>
      <c r="DD126" s="902"/>
      <c r="DE126" s="902"/>
      <c r="DF126" s="903"/>
      <c r="DG126" s="904" t="s">
        <v>437</v>
      </c>
      <c r="DH126" s="905"/>
      <c r="DI126" s="905"/>
      <c r="DJ126" s="905"/>
      <c r="DK126" s="905"/>
      <c r="DL126" s="905" t="s">
        <v>460</v>
      </c>
      <c r="DM126" s="905"/>
      <c r="DN126" s="905"/>
      <c r="DO126" s="905"/>
      <c r="DP126" s="905"/>
      <c r="DQ126" s="905" t="s">
        <v>462</v>
      </c>
      <c r="DR126" s="905"/>
      <c r="DS126" s="905"/>
      <c r="DT126" s="905"/>
      <c r="DU126" s="905"/>
      <c r="DV126" s="906" t="s">
        <v>437</v>
      </c>
      <c r="DW126" s="906"/>
      <c r="DX126" s="906"/>
      <c r="DY126" s="906"/>
      <c r="DZ126" s="907"/>
    </row>
    <row r="127" spans="1:130" s="231" customFormat="1" ht="26.25" customHeight="1" x14ac:dyDescent="0.15">
      <c r="A127" s="1035"/>
      <c r="B127" s="930"/>
      <c r="C127" s="952" t="s">
        <v>486</v>
      </c>
      <c r="D127" s="944"/>
      <c r="E127" s="944"/>
      <c r="F127" s="944"/>
      <c r="G127" s="944"/>
      <c r="H127" s="944"/>
      <c r="I127" s="944"/>
      <c r="J127" s="944"/>
      <c r="K127" s="944"/>
      <c r="L127" s="944"/>
      <c r="M127" s="944"/>
      <c r="N127" s="944"/>
      <c r="O127" s="944"/>
      <c r="P127" s="944"/>
      <c r="Q127" s="944"/>
      <c r="R127" s="944"/>
      <c r="S127" s="944"/>
      <c r="T127" s="944"/>
      <c r="U127" s="944"/>
      <c r="V127" s="944"/>
      <c r="W127" s="944"/>
      <c r="X127" s="944"/>
      <c r="Y127" s="944"/>
      <c r="Z127" s="945"/>
      <c r="AA127" s="937">
        <v>147</v>
      </c>
      <c r="AB127" s="938"/>
      <c r="AC127" s="938"/>
      <c r="AD127" s="938"/>
      <c r="AE127" s="939"/>
      <c r="AF127" s="940">
        <v>115</v>
      </c>
      <c r="AG127" s="938"/>
      <c r="AH127" s="938"/>
      <c r="AI127" s="938"/>
      <c r="AJ127" s="939"/>
      <c r="AK127" s="940">
        <v>84</v>
      </c>
      <c r="AL127" s="938"/>
      <c r="AM127" s="938"/>
      <c r="AN127" s="938"/>
      <c r="AO127" s="939"/>
      <c r="AP127" s="941">
        <v>0</v>
      </c>
      <c r="AQ127" s="942"/>
      <c r="AR127" s="942"/>
      <c r="AS127" s="942"/>
      <c r="AT127" s="943"/>
      <c r="AU127" s="234"/>
      <c r="AV127" s="234"/>
      <c r="AW127" s="234"/>
      <c r="AX127" s="1007" t="s">
        <v>487</v>
      </c>
      <c r="AY127" s="1008"/>
      <c r="AZ127" s="1008"/>
      <c r="BA127" s="1008"/>
      <c r="BB127" s="1008"/>
      <c r="BC127" s="1008"/>
      <c r="BD127" s="1008"/>
      <c r="BE127" s="1009"/>
      <c r="BF127" s="1010" t="s">
        <v>488</v>
      </c>
      <c r="BG127" s="1008"/>
      <c r="BH127" s="1008"/>
      <c r="BI127" s="1008"/>
      <c r="BJ127" s="1008"/>
      <c r="BK127" s="1008"/>
      <c r="BL127" s="1009"/>
      <c r="BM127" s="1010" t="s">
        <v>489</v>
      </c>
      <c r="BN127" s="1008"/>
      <c r="BO127" s="1008"/>
      <c r="BP127" s="1008"/>
      <c r="BQ127" s="1008"/>
      <c r="BR127" s="1008"/>
      <c r="BS127" s="1009"/>
      <c r="BT127" s="1010" t="s">
        <v>490</v>
      </c>
      <c r="BU127" s="1008"/>
      <c r="BV127" s="1008"/>
      <c r="BW127" s="1008"/>
      <c r="BX127" s="1008"/>
      <c r="BY127" s="1008"/>
      <c r="BZ127" s="1032"/>
      <c r="CA127" s="234"/>
      <c r="CB127" s="234"/>
      <c r="CC127" s="234"/>
      <c r="CD127" s="257"/>
      <c r="CE127" s="257"/>
      <c r="CF127" s="257"/>
      <c r="CG127" s="234"/>
      <c r="CH127" s="234"/>
      <c r="CI127" s="234"/>
      <c r="CJ127" s="256"/>
      <c r="CK127" s="999"/>
      <c r="CL127" s="986"/>
      <c r="CM127" s="986"/>
      <c r="CN127" s="986"/>
      <c r="CO127" s="987"/>
      <c r="CP127" s="901" t="s">
        <v>491</v>
      </c>
      <c r="CQ127" s="902"/>
      <c r="CR127" s="902"/>
      <c r="CS127" s="902"/>
      <c r="CT127" s="902"/>
      <c r="CU127" s="902"/>
      <c r="CV127" s="902"/>
      <c r="CW127" s="902"/>
      <c r="CX127" s="902"/>
      <c r="CY127" s="902"/>
      <c r="CZ127" s="902"/>
      <c r="DA127" s="902"/>
      <c r="DB127" s="902"/>
      <c r="DC127" s="902"/>
      <c r="DD127" s="902"/>
      <c r="DE127" s="902"/>
      <c r="DF127" s="903"/>
      <c r="DG127" s="904" t="s">
        <v>464</v>
      </c>
      <c r="DH127" s="905"/>
      <c r="DI127" s="905"/>
      <c r="DJ127" s="905"/>
      <c r="DK127" s="905"/>
      <c r="DL127" s="905" t="s">
        <v>437</v>
      </c>
      <c r="DM127" s="905"/>
      <c r="DN127" s="905"/>
      <c r="DO127" s="905"/>
      <c r="DP127" s="905"/>
      <c r="DQ127" s="905" t="s">
        <v>462</v>
      </c>
      <c r="DR127" s="905"/>
      <c r="DS127" s="905"/>
      <c r="DT127" s="905"/>
      <c r="DU127" s="905"/>
      <c r="DV127" s="906" t="s">
        <v>464</v>
      </c>
      <c r="DW127" s="906"/>
      <c r="DX127" s="906"/>
      <c r="DY127" s="906"/>
      <c r="DZ127" s="907"/>
    </row>
    <row r="128" spans="1:130" s="231" customFormat="1" ht="26.25" customHeight="1" thickBot="1" x14ac:dyDescent="0.2">
      <c r="A128" s="1018" t="s">
        <v>492</v>
      </c>
      <c r="B128" s="1019"/>
      <c r="C128" s="1019"/>
      <c r="D128" s="1019"/>
      <c r="E128" s="1019"/>
      <c r="F128" s="1019"/>
      <c r="G128" s="1019"/>
      <c r="H128" s="1019"/>
      <c r="I128" s="1019"/>
      <c r="J128" s="1019"/>
      <c r="K128" s="1019"/>
      <c r="L128" s="1019"/>
      <c r="M128" s="1019"/>
      <c r="N128" s="1019"/>
      <c r="O128" s="1019"/>
      <c r="P128" s="1019"/>
      <c r="Q128" s="1019"/>
      <c r="R128" s="1019"/>
      <c r="S128" s="1019"/>
      <c r="T128" s="1019"/>
      <c r="U128" s="1019"/>
      <c r="V128" s="1019"/>
      <c r="W128" s="1020" t="s">
        <v>493</v>
      </c>
      <c r="X128" s="1020"/>
      <c r="Y128" s="1020"/>
      <c r="Z128" s="1021"/>
      <c r="AA128" s="1022">
        <v>34033</v>
      </c>
      <c r="AB128" s="1023"/>
      <c r="AC128" s="1023"/>
      <c r="AD128" s="1023"/>
      <c r="AE128" s="1024"/>
      <c r="AF128" s="1025">
        <v>29272</v>
      </c>
      <c r="AG128" s="1023"/>
      <c r="AH128" s="1023"/>
      <c r="AI128" s="1023"/>
      <c r="AJ128" s="1024"/>
      <c r="AK128" s="1025">
        <v>24194</v>
      </c>
      <c r="AL128" s="1023"/>
      <c r="AM128" s="1023"/>
      <c r="AN128" s="1023"/>
      <c r="AO128" s="1024"/>
      <c r="AP128" s="1026"/>
      <c r="AQ128" s="1027"/>
      <c r="AR128" s="1027"/>
      <c r="AS128" s="1027"/>
      <c r="AT128" s="1028"/>
      <c r="AU128" s="234"/>
      <c r="AV128" s="234"/>
      <c r="AW128" s="234"/>
      <c r="AX128" s="875" t="s">
        <v>494</v>
      </c>
      <c r="AY128" s="876"/>
      <c r="AZ128" s="876"/>
      <c r="BA128" s="876"/>
      <c r="BB128" s="876"/>
      <c r="BC128" s="876"/>
      <c r="BD128" s="876"/>
      <c r="BE128" s="877"/>
      <c r="BF128" s="1029" t="s">
        <v>437</v>
      </c>
      <c r="BG128" s="1030"/>
      <c r="BH128" s="1030"/>
      <c r="BI128" s="1030"/>
      <c r="BJ128" s="1030"/>
      <c r="BK128" s="1030"/>
      <c r="BL128" s="1031"/>
      <c r="BM128" s="1029">
        <v>15</v>
      </c>
      <c r="BN128" s="1030"/>
      <c r="BO128" s="1030"/>
      <c r="BP128" s="1030"/>
      <c r="BQ128" s="1030"/>
      <c r="BR128" s="1030"/>
      <c r="BS128" s="1031"/>
      <c r="BT128" s="1029">
        <v>20</v>
      </c>
      <c r="BU128" s="1030"/>
      <c r="BV128" s="1030"/>
      <c r="BW128" s="1030"/>
      <c r="BX128" s="1030"/>
      <c r="BY128" s="1030"/>
      <c r="BZ128" s="1053"/>
      <c r="CA128" s="257"/>
      <c r="CB128" s="257"/>
      <c r="CC128" s="257"/>
      <c r="CD128" s="257"/>
      <c r="CE128" s="257"/>
      <c r="CF128" s="257"/>
      <c r="CG128" s="234"/>
      <c r="CH128" s="234"/>
      <c r="CI128" s="234"/>
      <c r="CJ128" s="256"/>
      <c r="CK128" s="1000"/>
      <c r="CL128" s="1001"/>
      <c r="CM128" s="1001"/>
      <c r="CN128" s="1001"/>
      <c r="CO128" s="1002"/>
      <c r="CP128" s="1011" t="s">
        <v>495</v>
      </c>
      <c r="CQ128" s="1012"/>
      <c r="CR128" s="1012"/>
      <c r="CS128" s="1012"/>
      <c r="CT128" s="1012"/>
      <c r="CU128" s="1012"/>
      <c r="CV128" s="1012"/>
      <c r="CW128" s="1012"/>
      <c r="CX128" s="1012"/>
      <c r="CY128" s="1012"/>
      <c r="CZ128" s="1012"/>
      <c r="DA128" s="1012"/>
      <c r="DB128" s="1012"/>
      <c r="DC128" s="1012"/>
      <c r="DD128" s="1012"/>
      <c r="DE128" s="1012"/>
      <c r="DF128" s="1013"/>
      <c r="DG128" s="1014" t="s">
        <v>135</v>
      </c>
      <c r="DH128" s="1015"/>
      <c r="DI128" s="1015"/>
      <c r="DJ128" s="1015"/>
      <c r="DK128" s="1015"/>
      <c r="DL128" s="1015" t="s">
        <v>390</v>
      </c>
      <c r="DM128" s="1015"/>
      <c r="DN128" s="1015"/>
      <c r="DO128" s="1015"/>
      <c r="DP128" s="1015"/>
      <c r="DQ128" s="1015" t="s">
        <v>390</v>
      </c>
      <c r="DR128" s="1015"/>
      <c r="DS128" s="1015"/>
      <c r="DT128" s="1015"/>
      <c r="DU128" s="1015"/>
      <c r="DV128" s="1016" t="s">
        <v>437</v>
      </c>
      <c r="DW128" s="1016"/>
      <c r="DX128" s="1016"/>
      <c r="DY128" s="1016"/>
      <c r="DZ128" s="1017"/>
    </row>
    <row r="129" spans="1:131" s="231" customFormat="1" ht="26.25" customHeight="1" x14ac:dyDescent="0.15">
      <c r="A129" s="913" t="s">
        <v>105</v>
      </c>
      <c r="B129" s="914"/>
      <c r="C129" s="914"/>
      <c r="D129" s="914"/>
      <c r="E129" s="914"/>
      <c r="F129" s="914"/>
      <c r="G129" s="914"/>
      <c r="H129" s="914"/>
      <c r="I129" s="914"/>
      <c r="J129" s="914"/>
      <c r="K129" s="914"/>
      <c r="L129" s="914"/>
      <c r="M129" s="914"/>
      <c r="N129" s="914"/>
      <c r="O129" s="914"/>
      <c r="P129" s="914"/>
      <c r="Q129" s="914"/>
      <c r="R129" s="914"/>
      <c r="S129" s="914"/>
      <c r="T129" s="914"/>
      <c r="U129" s="914"/>
      <c r="V129" s="914"/>
      <c r="W129" s="1047" t="s">
        <v>496</v>
      </c>
      <c r="X129" s="1048"/>
      <c r="Y129" s="1048"/>
      <c r="Z129" s="1049"/>
      <c r="AA129" s="937">
        <v>2647167</v>
      </c>
      <c r="AB129" s="938"/>
      <c r="AC129" s="938"/>
      <c r="AD129" s="938"/>
      <c r="AE129" s="939"/>
      <c r="AF129" s="940">
        <v>2669752</v>
      </c>
      <c r="AG129" s="938"/>
      <c r="AH129" s="938"/>
      <c r="AI129" s="938"/>
      <c r="AJ129" s="939"/>
      <c r="AK129" s="940">
        <v>2739211</v>
      </c>
      <c r="AL129" s="938"/>
      <c r="AM129" s="938"/>
      <c r="AN129" s="938"/>
      <c r="AO129" s="939"/>
      <c r="AP129" s="1050"/>
      <c r="AQ129" s="1051"/>
      <c r="AR129" s="1051"/>
      <c r="AS129" s="1051"/>
      <c r="AT129" s="1052"/>
      <c r="AU129" s="235"/>
      <c r="AV129" s="235"/>
      <c r="AW129" s="235"/>
      <c r="AX129" s="1042" t="s">
        <v>497</v>
      </c>
      <c r="AY129" s="902"/>
      <c r="AZ129" s="902"/>
      <c r="BA129" s="902"/>
      <c r="BB129" s="902"/>
      <c r="BC129" s="902"/>
      <c r="BD129" s="902"/>
      <c r="BE129" s="903"/>
      <c r="BF129" s="1043" t="s">
        <v>390</v>
      </c>
      <c r="BG129" s="1044"/>
      <c r="BH129" s="1044"/>
      <c r="BI129" s="1044"/>
      <c r="BJ129" s="1044"/>
      <c r="BK129" s="1044"/>
      <c r="BL129" s="1045"/>
      <c r="BM129" s="1043">
        <v>20</v>
      </c>
      <c r="BN129" s="1044"/>
      <c r="BO129" s="1044"/>
      <c r="BP129" s="1044"/>
      <c r="BQ129" s="1044"/>
      <c r="BR129" s="1044"/>
      <c r="BS129" s="1045"/>
      <c r="BT129" s="1043">
        <v>30</v>
      </c>
      <c r="BU129" s="1044"/>
      <c r="BV129" s="1044"/>
      <c r="BW129" s="1044"/>
      <c r="BX129" s="1044"/>
      <c r="BY129" s="1044"/>
      <c r="BZ129" s="1046"/>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13" t="s">
        <v>498</v>
      </c>
      <c r="B130" s="914"/>
      <c r="C130" s="914"/>
      <c r="D130" s="914"/>
      <c r="E130" s="914"/>
      <c r="F130" s="914"/>
      <c r="G130" s="914"/>
      <c r="H130" s="914"/>
      <c r="I130" s="914"/>
      <c r="J130" s="914"/>
      <c r="K130" s="914"/>
      <c r="L130" s="914"/>
      <c r="M130" s="914"/>
      <c r="N130" s="914"/>
      <c r="O130" s="914"/>
      <c r="P130" s="914"/>
      <c r="Q130" s="914"/>
      <c r="R130" s="914"/>
      <c r="S130" s="914"/>
      <c r="T130" s="914"/>
      <c r="U130" s="914"/>
      <c r="V130" s="914"/>
      <c r="W130" s="1047" t="s">
        <v>499</v>
      </c>
      <c r="X130" s="1048"/>
      <c r="Y130" s="1048"/>
      <c r="Z130" s="1049"/>
      <c r="AA130" s="937">
        <v>524045</v>
      </c>
      <c r="AB130" s="938"/>
      <c r="AC130" s="938"/>
      <c r="AD130" s="938"/>
      <c r="AE130" s="939"/>
      <c r="AF130" s="940">
        <v>550102</v>
      </c>
      <c r="AG130" s="938"/>
      <c r="AH130" s="938"/>
      <c r="AI130" s="938"/>
      <c r="AJ130" s="939"/>
      <c r="AK130" s="940">
        <v>544015</v>
      </c>
      <c r="AL130" s="938"/>
      <c r="AM130" s="938"/>
      <c r="AN130" s="938"/>
      <c r="AO130" s="939"/>
      <c r="AP130" s="1050"/>
      <c r="AQ130" s="1051"/>
      <c r="AR130" s="1051"/>
      <c r="AS130" s="1051"/>
      <c r="AT130" s="1052"/>
      <c r="AU130" s="235"/>
      <c r="AV130" s="235"/>
      <c r="AW130" s="235"/>
      <c r="AX130" s="1042" t="s">
        <v>500</v>
      </c>
      <c r="AY130" s="902"/>
      <c r="AZ130" s="902"/>
      <c r="BA130" s="902"/>
      <c r="BB130" s="902"/>
      <c r="BC130" s="902"/>
      <c r="BD130" s="902"/>
      <c r="BE130" s="903"/>
      <c r="BF130" s="1078">
        <v>9.6999999999999993</v>
      </c>
      <c r="BG130" s="1079"/>
      <c r="BH130" s="1079"/>
      <c r="BI130" s="1079"/>
      <c r="BJ130" s="1079"/>
      <c r="BK130" s="1079"/>
      <c r="BL130" s="1080"/>
      <c r="BM130" s="1078">
        <v>25</v>
      </c>
      <c r="BN130" s="1079"/>
      <c r="BO130" s="1079"/>
      <c r="BP130" s="1079"/>
      <c r="BQ130" s="1079"/>
      <c r="BR130" s="1079"/>
      <c r="BS130" s="1080"/>
      <c r="BT130" s="1078">
        <v>35</v>
      </c>
      <c r="BU130" s="1079"/>
      <c r="BV130" s="1079"/>
      <c r="BW130" s="1079"/>
      <c r="BX130" s="1079"/>
      <c r="BY130" s="1079"/>
      <c r="BZ130" s="1081"/>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501</v>
      </c>
      <c r="X131" s="1085"/>
      <c r="Y131" s="1085"/>
      <c r="Z131" s="1086"/>
      <c r="AA131" s="980">
        <v>2123122</v>
      </c>
      <c r="AB131" s="962"/>
      <c r="AC131" s="962"/>
      <c r="AD131" s="962"/>
      <c r="AE131" s="963"/>
      <c r="AF131" s="961">
        <v>2119650</v>
      </c>
      <c r="AG131" s="962"/>
      <c r="AH131" s="962"/>
      <c r="AI131" s="962"/>
      <c r="AJ131" s="963"/>
      <c r="AK131" s="961">
        <v>2195196</v>
      </c>
      <c r="AL131" s="962"/>
      <c r="AM131" s="962"/>
      <c r="AN131" s="962"/>
      <c r="AO131" s="963"/>
      <c r="AP131" s="1087"/>
      <c r="AQ131" s="1088"/>
      <c r="AR131" s="1088"/>
      <c r="AS131" s="1088"/>
      <c r="AT131" s="1089"/>
      <c r="AU131" s="235"/>
      <c r="AV131" s="235"/>
      <c r="AW131" s="235"/>
      <c r="AX131" s="1060" t="s">
        <v>502</v>
      </c>
      <c r="AY131" s="1012"/>
      <c r="AZ131" s="1012"/>
      <c r="BA131" s="1012"/>
      <c r="BB131" s="1012"/>
      <c r="BC131" s="1012"/>
      <c r="BD131" s="1012"/>
      <c r="BE131" s="1013"/>
      <c r="BF131" s="1061" t="s">
        <v>475</v>
      </c>
      <c r="BG131" s="1062"/>
      <c r="BH131" s="1062"/>
      <c r="BI131" s="1062"/>
      <c r="BJ131" s="1062"/>
      <c r="BK131" s="1062"/>
      <c r="BL131" s="1063"/>
      <c r="BM131" s="1061">
        <v>350</v>
      </c>
      <c r="BN131" s="1062"/>
      <c r="BO131" s="1062"/>
      <c r="BP131" s="1062"/>
      <c r="BQ131" s="1062"/>
      <c r="BR131" s="1062"/>
      <c r="BS131" s="1063"/>
      <c r="BT131" s="1064"/>
      <c r="BU131" s="1065"/>
      <c r="BV131" s="1065"/>
      <c r="BW131" s="1065"/>
      <c r="BX131" s="1065"/>
      <c r="BY131" s="1065"/>
      <c r="BZ131" s="106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67" t="s">
        <v>503</v>
      </c>
      <c r="B132" s="1068"/>
      <c r="C132" s="1068"/>
      <c r="D132" s="1068"/>
      <c r="E132" s="1068"/>
      <c r="F132" s="1068"/>
      <c r="G132" s="1068"/>
      <c r="H132" s="1068"/>
      <c r="I132" s="1068"/>
      <c r="J132" s="1068"/>
      <c r="K132" s="1068"/>
      <c r="L132" s="1068"/>
      <c r="M132" s="1068"/>
      <c r="N132" s="1068"/>
      <c r="O132" s="1068"/>
      <c r="P132" s="1068"/>
      <c r="Q132" s="1068"/>
      <c r="R132" s="1068"/>
      <c r="S132" s="1068"/>
      <c r="T132" s="1068"/>
      <c r="U132" s="1068"/>
      <c r="V132" s="1071" t="s">
        <v>504</v>
      </c>
      <c r="W132" s="1071"/>
      <c r="X132" s="1071"/>
      <c r="Y132" s="1071"/>
      <c r="Z132" s="1072"/>
      <c r="AA132" s="1073">
        <v>11.194787679999999</v>
      </c>
      <c r="AB132" s="1074"/>
      <c r="AC132" s="1074"/>
      <c r="AD132" s="1074"/>
      <c r="AE132" s="1075"/>
      <c r="AF132" s="1076">
        <v>10.60514708</v>
      </c>
      <c r="AG132" s="1074"/>
      <c r="AH132" s="1074"/>
      <c r="AI132" s="1074"/>
      <c r="AJ132" s="1075"/>
      <c r="AK132" s="1076">
        <v>7.5576394999999996</v>
      </c>
      <c r="AL132" s="1074"/>
      <c r="AM132" s="1074"/>
      <c r="AN132" s="1074"/>
      <c r="AO132" s="1075"/>
      <c r="AP132" s="977"/>
      <c r="AQ132" s="978"/>
      <c r="AR132" s="978"/>
      <c r="AS132" s="978"/>
      <c r="AT132" s="1077"/>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069"/>
      <c r="B133" s="1070"/>
      <c r="C133" s="1070"/>
      <c r="D133" s="1070"/>
      <c r="E133" s="1070"/>
      <c r="F133" s="1070"/>
      <c r="G133" s="1070"/>
      <c r="H133" s="1070"/>
      <c r="I133" s="1070"/>
      <c r="J133" s="1070"/>
      <c r="K133" s="1070"/>
      <c r="L133" s="1070"/>
      <c r="M133" s="1070"/>
      <c r="N133" s="1070"/>
      <c r="O133" s="1070"/>
      <c r="P133" s="1070"/>
      <c r="Q133" s="1070"/>
      <c r="R133" s="1070"/>
      <c r="S133" s="1070"/>
      <c r="T133" s="1070"/>
      <c r="U133" s="1070"/>
      <c r="V133" s="1054" t="s">
        <v>505</v>
      </c>
      <c r="W133" s="1054"/>
      <c r="X133" s="1054"/>
      <c r="Y133" s="1054"/>
      <c r="Z133" s="1055"/>
      <c r="AA133" s="1056">
        <v>11.2</v>
      </c>
      <c r="AB133" s="1057"/>
      <c r="AC133" s="1057"/>
      <c r="AD133" s="1057"/>
      <c r="AE133" s="1058"/>
      <c r="AF133" s="1056">
        <v>11.4</v>
      </c>
      <c r="AG133" s="1057"/>
      <c r="AH133" s="1057"/>
      <c r="AI133" s="1057"/>
      <c r="AJ133" s="1058"/>
      <c r="AK133" s="1056">
        <v>9.6999999999999993</v>
      </c>
      <c r="AL133" s="1057"/>
      <c r="AM133" s="1057"/>
      <c r="AN133" s="1057"/>
      <c r="AO133" s="1058"/>
      <c r="AP133" s="1004"/>
      <c r="AQ133" s="1005"/>
      <c r="AR133" s="1005"/>
      <c r="AS133" s="1005"/>
      <c r="AT133" s="1059"/>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oQIje9+swHZzM7d+dqNd8yX3LdlPyLV8zS7OLAI7xcfS6yNLxiuHs9hcIRgex7xC4xHlgvq3sP4SojyePfYI+w==" saltValue="wYNp4yWb0qEQ9lJf2mjm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6" zoomScaleNormal="85" zoomScaleSheetLayoutView="100" workbookViewId="0">
      <selection activeCell="BA52" sqref="BA52"/>
    </sheetView>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506</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NXG7/Bcohv66h4eyRrhZ2Ejvk/i+P8+0YVl+OHi01Dph3DhPXY8LiSAoEBA1ANQEIY9xvs/UrFow35YtSJZ/g==" saltValue="+C1TUWywXoiL8I016PCM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L25" sqref="L25:P25"/>
    </sheetView>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RHhliFBmfrfPcgWvBeEYAQBDQGuGCM/PAFF08oSbfrJKPyr9pZwQD2/b5uJb7lbFsKyztZQXVPMCaXBsDuSUw==" saltValue="pPfj8Cq2KZR1QTNmG/zu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L25" sqref="L25:P25"/>
    </sheetView>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507</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508</v>
      </c>
      <c r="AL6" s="268"/>
      <c r="AM6" s="268"/>
      <c r="AN6" s="268"/>
    </row>
    <row r="7" spans="1:46" ht="13.5" customHeight="1" x14ac:dyDescent="0.15">
      <c r="A7" s="267"/>
      <c r="AK7" s="270"/>
      <c r="AL7" s="271"/>
      <c r="AM7" s="271"/>
      <c r="AN7" s="272"/>
      <c r="AO7" s="1090" t="s">
        <v>509</v>
      </c>
      <c r="AP7" s="273"/>
      <c r="AQ7" s="274" t="s">
        <v>510</v>
      </c>
      <c r="AR7" s="275"/>
    </row>
    <row r="8" spans="1:46" x14ac:dyDescent="0.15">
      <c r="A8" s="267"/>
      <c r="AK8" s="276"/>
      <c r="AL8" s="277"/>
      <c r="AM8" s="277"/>
      <c r="AN8" s="278"/>
      <c r="AO8" s="1091"/>
      <c r="AP8" s="279" t="s">
        <v>511</v>
      </c>
      <c r="AQ8" s="280" t="s">
        <v>512</v>
      </c>
      <c r="AR8" s="281" t="s">
        <v>513</v>
      </c>
    </row>
    <row r="9" spans="1:46" x14ac:dyDescent="0.15">
      <c r="A9" s="267"/>
      <c r="AK9" s="1092" t="s">
        <v>514</v>
      </c>
      <c r="AL9" s="1093"/>
      <c r="AM9" s="1093"/>
      <c r="AN9" s="1094"/>
      <c r="AO9" s="282">
        <v>599426</v>
      </c>
      <c r="AP9" s="282">
        <v>200745</v>
      </c>
      <c r="AQ9" s="283">
        <v>224098</v>
      </c>
      <c r="AR9" s="284">
        <v>-10.4</v>
      </c>
    </row>
    <row r="10" spans="1:46" ht="13.5" customHeight="1" x14ac:dyDescent="0.15">
      <c r="A10" s="267"/>
      <c r="AK10" s="1092" t="s">
        <v>515</v>
      </c>
      <c r="AL10" s="1093"/>
      <c r="AM10" s="1093"/>
      <c r="AN10" s="1094"/>
      <c r="AO10" s="285">
        <v>123607</v>
      </c>
      <c r="AP10" s="285">
        <v>41396</v>
      </c>
      <c r="AQ10" s="286">
        <v>32087</v>
      </c>
      <c r="AR10" s="287">
        <v>29</v>
      </c>
    </row>
    <row r="11" spans="1:46" ht="13.5" customHeight="1" x14ac:dyDescent="0.15">
      <c r="A11" s="267"/>
      <c r="AK11" s="1092" t="s">
        <v>516</v>
      </c>
      <c r="AL11" s="1093"/>
      <c r="AM11" s="1093"/>
      <c r="AN11" s="1094"/>
      <c r="AO11" s="285" t="s">
        <v>517</v>
      </c>
      <c r="AP11" s="285" t="s">
        <v>517</v>
      </c>
      <c r="AQ11" s="286">
        <v>3587</v>
      </c>
      <c r="AR11" s="287" t="s">
        <v>517</v>
      </c>
    </row>
    <row r="12" spans="1:46" ht="13.5" customHeight="1" x14ac:dyDescent="0.15">
      <c r="A12" s="267"/>
      <c r="AK12" s="1092" t="s">
        <v>518</v>
      </c>
      <c r="AL12" s="1093"/>
      <c r="AM12" s="1093"/>
      <c r="AN12" s="1094"/>
      <c r="AO12" s="285" t="s">
        <v>517</v>
      </c>
      <c r="AP12" s="285" t="s">
        <v>517</v>
      </c>
      <c r="AQ12" s="286" t="s">
        <v>517</v>
      </c>
      <c r="AR12" s="287" t="s">
        <v>517</v>
      </c>
    </row>
    <row r="13" spans="1:46" ht="13.5" customHeight="1" x14ac:dyDescent="0.15">
      <c r="A13" s="267"/>
      <c r="AK13" s="1092" t="s">
        <v>519</v>
      </c>
      <c r="AL13" s="1093"/>
      <c r="AM13" s="1093"/>
      <c r="AN13" s="1094"/>
      <c r="AO13" s="285">
        <v>31920</v>
      </c>
      <c r="AP13" s="285">
        <v>10690</v>
      </c>
      <c r="AQ13" s="286">
        <v>11579</v>
      </c>
      <c r="AR13" s="287">
        <v>-7.7</v>
      </c>
    </row>
    <row r="14" spans="1:46" ht="13.5" customHeight="1" x14ac:dyDescent="0.15">
      <c r="A14" s="267"/>
      <c r="AK14" s="1092" t="s">
        <v>520</v>
      </c>
      <c r="AL14" s="1093"/>
      <c r="AM14" s="1093"/>
      <c r="AN14" s="1094"/>
      <c r="AO14" s="285">
        <v>53955</v>
      </c>
      <c r="AP14" s="285">
        <v>18069</v>
      </c>
      <c r="AQ14" s="286">
        <v>4496</v>
      </c>
      <c r="AR14" s="287">
        <v>301.89999999999998</v>
      </c>
    </row>
    <row r="15" spans="1:46" ht="13.5" customHeight="1" x14ac:dyDescent="0.15">
      <c r="A15" s="267"/>
      <c r="AK15" s="1098" t="s">
        <v>521</v>
      </c>
      <c r="AL15" s="1099"/>
      <c r="AM15" s="1099"/>
      <c r="AN15" s="1100"/>
      <c r="AO15" s="285">
        <v>-48263</v>
      </c>
      <c r="AP15" s="285">
        <v>-16163</v>
      </c>
      <c r="AQ15" s="286">
        <v>-17592</v>
      </c>
      <c r="AR15" s="287">
        <v>-8.1</v>
      </c>
    </row>
    <row r="16" spans="1:46" x14ac:dyDescent="0.15">
      <c r="A16" s="267"/>
      <c r="AK16" s="1098" t="s">
        <v>185</v>
      </c>
      <c r="AL16" s="1099"/>
      <c r="AM16" s="1099"/>
      <c r="AN16" s="1100"/>
      <c r="AO16" s="285">
        <v>760645</v>
      </c>
      <c r="AP16" s="285">
        <v>254737</v>
      </c>
      <c r="AQ16" s="286">
        <v>258255</v>
      </c>
      <c r="AR16" s="287">
        <v>-1.4</v>
      </c>
    </row>
    <row r="17" spans="1:46" x14ac:dyDescent="0.15">
      <c r="A17" s="267"/>
    </row>
    <row r="18" spans="1:46" x14ac:dyDescent="0.15">
      <c r="A18" s="267"/>
      <c r="AQ18" s="288"/>
      <c r="AR18" s="288"/>
    </row>
    <row r="19" spans="1:46" x14ac:dyDescent="0.15">
      <c r="A19" s="267"/>
      <c r="AK19" s="263" t="s">
        <v>522</v>
      </c>
    </row>
    <row r="20" spans="1:46" x14ac:dyDescent="0.15">
      <c r="A20" s="267"/>
      <c r="AK20" s="289"/>
      <c r="AL20" s="290"/>
      <c r="AM20" s="290"/>
      <c r="AN20" s="291"/>
      <c r="AO20" s="292" t="s">
        <v>523</v>
      </c>
      <c r="AP20" s="293" t="s">
        <v>524</v>
      </c>
      <c r="AQ20" s="294" t="s">
        <v>525</v>
      </c>
      <c r="AR20" s="295"/>
    </row>
    <row r="21" spans="1:46" s="268" customFormat="1" x14ac:dyDescent="0.15">
      <c r="A21" s="296"/>
      <c r="AK21" s="1101" t="s">
        <v>526</v>
      </c>
      <c r="AL21" s="1102"/>
      <c r="AM21" s="1102"/>
      <c r="AN21" s="1103"/>
      <c r="AO21" s="297">
        <v>21.43</v>
      </c>
      <c r="AP21" s="298">
        <v>22.75</v>
      </c>
      <c r="AQ21" s="299">
        <v>-1.32</v>
      </c>
      <c r="AS21" s="300"/>
      <c r="AT21" s="296"/>
    </row>
    <row r="22" spans="1:46" s="268" customFormat="1" x14ac:dyDescent="0.15">
      <c r="A22" s="296"/>
      <c r="AK22" s="1101" t="s">
        <v>527</v>
      </c>
      <c r="AL22" s="1102"/>
      <c r="AM22" s="1102"/>
      <c r="AN22" s="1103"/>
      <c r="AO22" s="301">
        <v>94.4</v>
      </c>
      <c r="AP22" s="302">
        <v>95.6</v>
      </c>
      <c r="AQ22" s="303">
        <v>-1.2</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528</v>
      </c>
      <c r="AP26" s="288"/>
      <c r="AQ26" s="288"/>
      <c r="AR26" s="288"/>
    </row>
    <row r="27" spans="1:46" x14ac:dyDescent="0.15">
      <c r="A27" s="308"/>
      <c r="AS27" s="263"/>
      <c r="AT27" s="263"/>
    </row>
    <row r="28" spans="1:46" ht="17.25" x14ac:dyDescent="0.15">
      <c r="A28" s="264" t="s">
        <v>529</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530</v>
      </c>
      <c r="AL29" s="268"/>
      <c r="AM29" s="268"/>
      <c r="AN29" s="268"/>
      <c r="AS29" s="310"/>
    </row>
    <row r="30" spans="1:46" ht="13.5" customHeight="1" x14ac:dyDescent="0.15">
      <c r="A30" s="267"/>
      <c r="AK30" s="270"/>
      <c r="AL30" s="271"/>
      <c r="AM30" s="271"/>
      <c r="AN30" s="272"/>
      <c r="AO30" s="1090" t="s">
        <v>509</v>
      </c>
      <c r="AP30" s="273"/>
      <c r="AQ30" s="274" t="s">
        <v>510</v>
      </c>
      <c r="AR30" s="275"/>
    </row>
    <row r="31" spans="1:46" x14ac:dyDescent="0.15">
      <c r="A31" s="267"/>
      <c r="AK31" s="276"/>
      <c r="AL31" s="277"/>
      <c r="AM31" s="277"/>
      <c r="AN31" s="278"/>
      <c r="AO31" s="1091"/>
      <c r="AP31" s="279" t="s">
        <v>511</v>
      </c>
      <c r="AQ31" s="280" t="s">
        <v>512</v>
      </c>
      <c r="AR31" s="281" t="s">
        <v>513</v>
      </c>
    </row>
    <row r="32" spans="1:46" ht="27" customHeight="1" x14ac:dyDescent="0.15">
      <c r="A32" s="267"/>
      <c r="AK32" s="1095" t="s">
        <v>531</v>
      </c>
      <c r="AL32" s="1096"/>
      <c r="AM32" s="1096"/>
      <c r="AN32" s="1097"/>
      <c r="AO32" s="311">
        <v>594800</v>
      </c>
      <c r="AP32" s="311">
        <v>199196</v>
      </c>
      <c r="AQ32" s="312">
        <v>146295</v>
      </c>
      <c r="AR32" s="313">
        <v>36.200000000000003</v>
      </c>
    </row>
    <row r="33" spans="1:46" ht="13.5" customHeight="1" x14ac:dyDescent="0.15">
      <c r="A33" s="267"/>
      <c r="AK33" s="1095" t="s">
        <v>532</v>
      </c>
      <c r="AL33" s="1096"/>
      <c r="AM33" s="1096"/>
      <c r="AN33" s="1097"/>
      <c r="AO33" s="311" t="s">
        <v>517</v>
      </c>
      <c r="AP33" s="311" t="s">
        <v>517</v>
      </c>
      <c r="AQ33" s="312" t="s">
        <v>517</v>
      </c>
      <c r="AR33" s="313" t="s">
        <v>517</v>
      </c>
    </row>
    <row r="34" spans="1:46" ht="27" customHeight="1" x14ac:dyDescent="0.15">
      <c r="A34" s="267"/>
      <c r="AK34" s="1095" t="s">
        <v>533</v>
      </c>
      <c r="AL34" s="1096"/>
      <c r="AM34" s="1096"/>
      <c r="AN34" s="1097"/>
      <c r="AO34" s="311" t="s">
        <v>517</v>
      </c>
      <c r="AP34" s="311" t="s">
        <v>517</v>
      </c>
      <c r="AQ34" s="312">
        <v>4</v>
      </c>
      <c r="AR34" s="313" t="s">
        <v>517</v>
      </c>
    </row>
    <row r="35" spans="1:46" ht="27" customHeight="1" x14ac:dyDescent="0.15">
      <c r="A35" s="267"/>
      <c r="AK35" s="1095" t="s">
        <v>534</v>
      </c>
      <c r="AL35" s="1096"/>
      <c r="AM35" s="1096"/>
      <c r="AN35" s="1097"/>
      <c r="AO35" s="311">
        <v>121138</v>
      </c>
      <c r="AP35" s="311">
        <v>40569</v>
      </c>
      <c r="AQ35" s="312">
        <v>31593</v>
      </c>
      <c r="AR35" s="313">
        <v>28.4</v>
      </c>
    </row>
    <row r="36" spans="1:46" ht="27" customHeight="1" x14ac:dyDescent="0.15">
      <c r="A36" s="267"/>
      <c r="AK36" s="1095" t="s">
        <v>535</v>
      </c>
      <c r="AL36" s="1096"/>
      <c r="AM36" s="1096"/>
      <c r="AN36" s="1097"/>
      <c r="AO36" s="311">
        <v>17804</v>
      </c>
      <c r="AP36" s="311">
        <v>5962</v>
      </c>
      <c r="AQ36" s="312">
        <v>3914</v>
      </c>
      <c r="AR36" s="313">
        <v>52.3</v>
      </c>
    </row>
    <row r="37" spans="1:46" ht="13.5" customHeight="1" x14ac:dyDescent="0.15">
      <c r="A37" s="267"/>
      <c r="AK37" s="1095" t="s">
        <v>536</v>
      </c>
      <c r="AL37" s="1096"/>
      <c r="AM37" s="1096"/>
      <c r="AN37" s="1097"/>
      <c r="AO37" s="311">
        <v>84</v>
      </c>
      <c r="AP37" s="311">
        <v>28</v>
      </c>
      <c r="AQ37" s="312">
        <v>1348</v>
      </c>
      <c r="AR37" s="313">
        <v>-97.9</v>
      </c>
    </row>
    <row r="38" spans="1:46" ht="27" customHeight="1" x14ac:dyDescent="0.15">
      <c r="A38" s="267"/>
      <c r="AK38" s="1104" t="s">
        <v>537</v>
      </c>
      <c r="AL38" s="1105"/>
      <c r="AM38" s="1105"/>
      <c r="AN38" s="1106"/>
      <c r="AO38" s="314">
        <v>288</v>
      </c>
      <c r="AP38" s="314">
        <v>96</v>
      </c>
      <c r="AQ38" s="315">
        <v>27</v>
      </c>
      <c r="AR38" s="303">
        <v>255.6</v>
      </c>
      <c r="AS38" s="310"/>
    </row>
    <row r="39" spans="1:46" x14ac:dyDescent="0.15">
      <c r="A39" s="267"/>
      <c r="AK39" s="1104" t="s">
        <v>538</v>
      </c>
      <c r="AL39" s="1105"/>
      <c r="AM39" s="1105"/>
      <c r="AN39" s="1106"/>
      <c r="AO39" s="311">
        <v>-24194</v>
      </c>
      <c r="AP39" s="311">
        <v>-8102</v>
      </c>
      <c r="AQ39" s="312">
        <v>-7201</v>
      </c>
      <c r="AR39" s="313">
        <v>12.5</v>
      </c>
      <c r="AS39" s="310"/>
    </row>
    <row r="40" spans="1:46" ht="27" customHeight="1" x14ac:dyDescent="0.15">
      <c r="A40" s="267"/>
      <c r="AK40" s="1095" t="s">
        <v>539</v>
      </c>
      <c r="AL40" s="1096"/>
      <c r="AM40" s="1096"/>
      <c r="AN40" s="1097"/>
      <c r="AO40" s="311">
        <v>-544015</v>
      </c>
      <c r="AP40" s="311">
        <v>-182189</v>
      </c>
      <c r="AQ40" s="312">
        <v>-128709</v>
      </c>
      <c r="AR40" s="313">
        <v>41.6</v>
      </c>
      <c r="AS40" s="310"/>
    </row>
    <row r="41" spans="1:46" x14ac:dyDescent="0.15">
      <c r="A41" s="267"/>
      <c r="AK41" s="1107" t="s">
        <v>296</v>
      </c>
      <c r="AL41" s="1108"/>
      <c r="AM41" s="1108"/>
      <c r="AN41" s="1109"/>
      <c r="AO41" s="311">
        <v>165905</v>
      </c>
      <c r="AP41" s="311">
        <v>55561</v>
      </c>
      <c r="AQ41" s="312">
        <v>47272</v>
      </c>
      <c r="AR41" s="313">
        <v>17.5</v>
      </c>
      <c r="AS41" s="310"/>
    </row>
    <row r="42" spans="1:46" x14ac:dyDescent="0.15">
      <c r="A42" s="267"/>
      <c r="AK42" s="316" t="s">
        <v>540</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541</v>
      </c>
    </row>
    <row r="48" spans="1:46" x14ac:dyDescent="0.15">
      <c r="A48" s="267"/>
      <c r="AK48" s="321" t="s">
        <v>542</v>
      </c>
      <c r="AL48" s="321"/>
      <c r="AM48" s="321"/>
      <c r="AN48" s="321"/>
      <c r="AO48" s="321"/>
      <c r="AP48" s="321"/>
      <c r="AQ48" s="322"/>
      <c r="AR48" s="321"/>
    </row>
    <row r="49" spans="1:44" ht="13.5" customHeight="1" x14ac:dyDescent="0.15">
      <c r="A49" s="267"/>
      <c r="AK49" s="323"/>
      <c r="AL49" s="324"/>
      <c r="AM49" s="1110" t="s">
        <v>509</v>
      </c>
      <c r="AN49" s="1112" t="s">
        <v>543</v>
      </c>
      <c r="AO49" s="1113"/>
      <c r="AP49" s="1113"/>
      <c r="AQ49" s="1113"/>
      <c r="AR49" s="1114"/>
    </row>
    <row r="50" spans="1:44" x14ac:dyDescent="0.15">
      <c r="A50" s="267"/>
      <c r="AK50" s="325"/>
      <c r="AL50" s="326"/>
      <c r="AM50" s="1111"/>
      <c r="AN50" s="327" t="s">
        <v>544</v>
      </c>
      <c r="AO50" s="328" t="s">
        <v>545</v>
      </c>
      <c r="AP50" s="329" t="s">
        <v>546</v>
      </c>
      <c r="AQ50" s="330" t="s">
        <v>547</v>
      </c>
      <c r="AR50" s="331" t="s">
        <v>548</v>
      </c>
    </row>
    <row r="51" spans="1:44" x14ac:dyDescent="0.15">
      <c r="A51" s="267"/>
      <c r="AK51" s="323" t="s">
        <v>549</v>
      </c>
      <c r="AL51" s="324"/>
      <c r="AM51" s="332">
        <v>2934190</v>
      </c>
      <c r="AN51" s="333">
        <v>903940</v>
      </c>
      <c r="AO51" s="334">
        <v>84.7</v>
      </c>
      <c r="AP51" s="335">
        <v>291945</v>
      </c>
      <c r="AQ51" s="336">
        <v>4.0999999999999996</v>
      </c>
      <c r="AR51" s="337">
        <v>80.599999999999994</v>
      </c>
    </row>
    <row r="52" spans="1:44" x14ac:dyDescent="0.15">
      <c r="A52" s="267"/>
      <c r="AK52" s="338"/>
      <c r="AL52" s="339" t="s">
        <v>550</v>
      </c>
      <c r="AM52" s="340">
        <v>503869</v>
      </c>
      <c r="AN52" s="341">
        <v>155228</v>
      </c>
      <c r="AO52" s="342">
        <v>-37.9</v>
      </c>
      <c r="AP52" s="343">
        <v>127651</v>
      </c>
      <c r="AQ52" s="344">
        <v>0.3</v>
      </c>
      <c r="AR52" s="345">
        <v>-38.200000000000003</v>
      </c>
    </row>
    <row r="53" spans="1:44" x14ac:dyDescent="0.15">
      <c r="A53" s="267"/>
      <c r="AK53" s="323" t="s">
        <v>551</v>
      </c>
      <c r="AL53" s="324"/>
      <c r="AM53" s="332">
        <v>2257725</v>
      </c>
      <c r="AN53" s="333">
        <v>707086</v>
      </c>
      <c r="AO53" s="334">
        <v>-21.8</v>
      </c>
      <c r="AP53" s="335">
        <v>291173</v>
      </c>
      <c r="AQ53" s="336">
        <v>-0.3</v>
      </c>
      <c r="AR53" s="337">
        <v>-21.5</v>
      </c>
    </row>
    <row r="54" spans="1:44" x14ac:dyDescent="0.15">
      <c r="A54" s="267"/>
      <c r="AK54" s="338"/>
      <c r="AL54" s="339" t="s">
        <v>550</v>
      </c>
      <c r="AM54" s="340">
        <v>490645</v>
      </c>
      <c r="AN54" s="341">
        <v>153663</v>
      </c>
      <c r="AO54" s="342">
        <v>-1</v>
      </c>
      <c r="AP54" s="343">
        <v>119071</v>
      </c>
      <c r="AQ54" s="344">
        <v>-6.7</v>
      </c>
      <c r="AR54" s="345">
        <v>5.7</v>
      </c>
    </row>
    <row r="55" spans="1:44" x14ac:dyDescent="0.15">
      <c r="A55" s="267"/>
      <c r="AK55" s="323" t="s">
        <v>552</v>
      </c>
      <c r="AL55" s="324"/>
      <c r="AM55" s="332">
        <v>1214736</v>
      </c>
      <c r="AN55" s="333">
        <v>391850</v>
      </c>
      <c r="AO55" s="334">
        <v>-44.6</v>
      </c>
      <c r="AP55" s="335">
        <v>271581</v>
      </c>
      <c r="AQ55" s="336">
        <v>-6.7</v>
      </c>
      <c r="AR55" s="337">
        <v>-37.9</v>
      </c>
    </row>
    <row r="56" spans="1:44" x14ac:dyDescent="0.15">
      <c r="A56" s="267"/>
      <c r="AK56" s="338"/>
      <c r="AL56" s="339" t="s">
        <v>550</v>
      </c>
      <c r="AM56" s="340">
        <v>268490</v>
      </c>
      <c r="AN56" s="341">
        <v>86610</v>
      </c>
      <c r="AO56" s="342">
        <v>-43.6</v>
      </c>
      <c r="AP56" s="343">
        <v>117844</v>
      </c>
      <c r="AQ56" s="344">
        <v>-1</v>
      </c>
      <c r="AR56" s="345">
        <v>-42.6</v>
      </c>
    </row>
    <row r="57" spans="1:44" x14ac:dyDescent="0.15">
      <c r="A57" s="267"/>
      <c r="AK57" s="323" t="s">
        <v>553</v>
      </c>
      <c r="AL57" s="324"/>
      <c r="AM57" s="332">
        <v>651201</v>
      </c>
      <c r="AN57" s="333">
        <v>214634</v>
      </c>
      <c r="AO57" s="334">
        <v>-45.2</v>
      </c>
      <c r="AP57" s="335">
        <v>268375</v>
      </c>
      <c r="AQ57" s="336">
        <v>-1.2</v>
      </c>
      <c r="AR57" s="337">
        <v>-44</v>
      </c>
    </row>
    <row r="58" spans="1:44" x14ac:dyDescent="0.15">
      <c r="A58" s="267"/>
      <c r="AK58" s="338"/>
      <c r="AL58" s="339" t="s">
        <v>550</v>
      </c>
      <c r="AM58" s="340">
        <v>198637</v>
      </c>
      <c r="AN58" s="341">
        <v>65470</v>
      </c>
      <c r="AO58" s="342">
        <v>-24.4</v>
      </c>
      <c r="AP58" s="343">
        <v>119602</v>
      </c>
      <c r="AQ58" s="344">
        <v>1.5</v>
      </c>
      <c r="AR58" s="345">
        <v>-25.9</v>
      </c>
    </row>
    <row r="59" spans="1:44" x14ac:dyDescent="0.15">
      <c r="A59" s="267"/>
      <c r="AK59" s="323" t="s">
        <v>554</v>
      </c>
      <c r="AL59" s="324"/>
      <c r="AM59" s="332">
        <v>2257813</v>
      </c>
      <c r="AN59" s="333">
        <v>756133</v>
      </c>
      <c r="AO59" s="334">
        <v>252.3</v>
      </c>
      <c r="AP59" s="335">
        <v>301035</v>
      </c>
      <c r="AQ59" s="336">
        <v>12.2</v>
      </c>
      <c r="AR59" s="337">
        <v>240.1</v>
      </c>
    </row>
    <row r="60" spans="1:44" x14ac:dyDescent="0.15">
      <c r="A60" s="267"/>
      <c r="AK60" s="338"/>
      <c r="AL60" s="339" t="s">
        <v>550</v>
      </c>
      <c r="AM60" s="340">
        <v>1597087</v>
      </c>
      <c r="AN60" s="341">
        <v>534858</v>
      </c>
      <c r="AO60" s="342">
        <v>717</v>
      </c>
      <c r="AP60" s="343">
        <v>154376</v>
      </c>
      <c r="AQ60" s="344">
        <v>29.1</v>
      </c>
      <c r="AR60" s="345">
        <v>687.9</v>
      </c>
    </row>
    <row r="61" spans="1:44" x14ac:dyDescent="0.15">
      <c r="A61" s="267"/>
      <c r="AK61" s="323" t="s">
        <v>555</v>
      </c>
      <c r="AL61" s="346"/>
      <c r="AM61" s="332">
        <v>1863133</v>
      </c>
      <c r="AN61" s="333">
        <v>594729</v>
      </c>
      <c r="AO61" s="334">
        <v>45.1</v>
      </c>
      <c r="AP61" s="335">
        <v>284822</v>
      </c>
      <c r="AQ61" s="347">
        <v>1.6</v>
      </c>
      <c r="AR61" s="337">
        <v>43.5</v>
      </c>
    </row>
    <row r="62" spans="1:44" x14ac:dyDescent="0.15">
      <c r="A62" s="267"/>
      <c r="AK62" s="338"/>
      <c r="AL62" s="339" t="s">
        <v>550</v>
      </c>
      <c r="AM62" s="340">
        <v>611746</v>
      </c>
      <c r="AN62" s="341">
        <v>199166</v>
      </c>
      <c r="AO62" s="342">
        <v>122</v>
      </c>
      <c r="AP62" s="343">
        <v>127709</v>
      </c>
      <c r="AQ62" s="344">
        <v>4.5999999999999996</v>
      </c>
      <c r="AR62" s="345">
        <v>117.4</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033doxbLy6LgegP39cuMuFf913Fdhqx5XyC6HYWT3Ic4K6iIzRc/Zq4w+WZgm463zkzb1FRzatL2Z+KSw3bEpQ==" saltValue="g7D68zJblGzjx2MmQpMd8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557</v>
      </c>
    </row>
    <row r="121" spans="125:125" ht="13.5" hidden="1" customHeight="1" x14ac:dyDescent="0.15">
      <c r="DU121" s="261"/>
    </row>
  </sheetData>
  <sheetProtection algorithmName="SHA-512" hashValue="N23hzsmqAtpEWkwBLVyxi+xtJ30UT+WV/qWmgdcUaTDlWabb1EPm1c8tOpd4vxd3EMOs9uf3wUmZAEr9lRpGfA==" saltValue="RlBI9QsAtNrm4czuI2Jj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558</v>
      </c>
    </row>
  </sheetData>
  <sheetProtection algorithmName="SHA-512" hashValue="FosxvJeP4WPVQ4AP0QIYm/V22JMQyAP6gK1UL6qATYiXepJqVQ1Rnvve9ckmJznXpcsoIKGVwwOhtwQpHJp/+Q==" saltValue="jNYzpLBi6/JFqAYJDSf1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L25" sqref="L25:P2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15" t="s">
        <v>3</v>
      </c>
      <c r="D47" s="1115"/>
      <c r="E47" s="1116"/>
      <c r="F47" s="11">
        <v>63.95</v>
      </c>
      <c r="G47" s="12">
        <v>66.78</v>
      </c>
      <c r="H47" s="12">
        <v>69.28</v>
      </c>
      <c r="I47" s="12">
        <v>69.819999999999993</v>
      </c>
      <c r="J47" s="13">
        <v>68.59</v>
      </c>
    </row>
    <row r="48" spans="2:10" ht="57.75" customHeight="1" x14ac:dyDescent="0.15">
      <c r="B48" s="14"/>
      <c r="C48" s="1117" t="s">
        <v>4</v>
      </c>
      <c r="D48" s="1117"/>
      <c r="E48" s="1118"/>
      <c r="F48" s="15">
        <v>3.62</v>
      </c>
      <c r="G48" s="16">
        <v>5.04</v>
      </c>
      <c r="H48" s="16">
        <v>1.24</v>
      </c>
      <c r="I48" s="16">
        <v>0.28000000000000003</v>
      </c>
      <c r="J48" s="17">
        <v>1.95</v>
      </c>
    </row>
    <row r="49" spans="2:10" ht="57.75" customHeight="1" thickBot="1" x14ac:dyDescent="0.2">
      <c r="B49" s="18"/>
      <c r="C49" s="1119" t="s">
        <v>5</v>
      </c>
      <c r="D49" s="1119"/>
      <c r="E49" s="1120"/>
      <c r="F49" s="19" t="s">
        <v>564</v>
      </c>
      <c r="G49" s="20">
        <v>1.29</v>
      </c>
      <c r="H49" s="20" t="s">
        <v>565</v>
      </c>
      <c r="I49" s="20">
        <v>14.54</v>
      </c>
      <c r="J49" s="21">
        <v>2.0299999999999998</v>
      </c>
    </row>
    <row r="50" spans="2:10" ht="13.5" customHeight="1" x14ac:dyDescent="0.15"/>
  </sheetData>
  <sheetProtection algorithmName="SHA-512" hashValue="u9R+JsBnu2zVYdrrFhAGEWxxu/XSgrSPrQiFTZr4D6o9/V3UTIpEvsuX4MGy1++yupRbv8RWVVPJWlI5GvcfkA==" saltValue="rhtt6H5a7RnLy8kSm9Rt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2022-03-11T01:41:16Z</cp:lastPrinted>
  <dcterms:created xsi:type="dcterms:W3CDTF">2022-02-02T03:15:54Z</dcterms:created>
  <dcterms:modified xsi:type="dcterms:W3CDTF">2022-09-15T05:52:17Z</dcterms:modified>
  <cp:category/>
</cp:coreProperties>
</file>